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iblioteca de Informes\DIVORCIOS\Año 2024\"/>
    </mc:Choice>
  </mc:AlternateContent>
  <xr:revisionPtr revIDLastSave="0" documentId="13_ncr:1_{9F028BF8-DF6C-4E1C-935D-26B2ACDA1875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Inicio" sheetId="12" r:id="rId1"/>
    <sheet name="Resumen" sheetId="21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Privación visitas" sheetId="25" r:id="rId13"/>
    <sheet name="Ruptura pareja estable  CAT" sheetId="22" r:id="rId14"/>
    <sheet name="Provincias" sheetId="11" r:id="rId15"/>
    <sheet name="Partidos Judiciales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22" l="1"/>
  <c r="F30" i="22"/>
  <c r="F31" i="22"/>
  <c r="F32" i="22"/>
  <c r="F33" i="22"/>
  <c r="F28" i="22"/>
  <c r="E26" i="22"/>
  <c r="F26" i="22"/>
  <c r="F25" i="22"/>
  <c r="F23" i="22"/>
  <c r="F22" i="22"/>
  <c r="I67" i="9"/>
  <c r="I51" i="9" l="1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50" i="9"/>
  <c r="J152" i="21" l="1"/>
  <c r="I152" i="21"/>
  <c r="H152" i="21"/>
  <c r="G152" i="21"/>
  <c r="L77" i="21"/>
  <c r="K77" i="21"/>
  <c r="J77" i="21"/>
  <c r="I77" i="21"/>
  <c r="H77" i="21"/>
  <c r="J17" i="22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50" i="24"/>
  <c r="H50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26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5" i="24"/>
  <c r="F24" i="22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50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26" i="19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50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26" i="20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50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26" i="17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50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26" i="18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26" i="9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50" i="4"/>
  <c r="I67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50" i="5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26" i="4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26" i="5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50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26" i="6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50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26" i="7"/>
  <c r="L76" i="21"/>
  <c r="K76" i="21"/>
  <c r="J76" i="21"/>
  <c r="I76" i="21"/>
  <c r="H76" i="21"/>
  <c r="J151" i="21"/>
  <c r="I151" i="21"/>
  <c r="H151" i="21"/>
  <c r="G151" i="21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26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5" i="24"/>
  <c r="E33" i="22"/>
  <c r="E32" i="22"/>
  <c r="E31" i="22"/>
  <c r="D30" i="22"/>
  <c r="E30" i="22"/>
  <c r="E29" i="22"/>
  <c r="E28" i="22"/>
  <c r="E25" i="22"/>
  <c r="E23" i="22"/>
  <c r="E24" i="22"/>
  <c r="E22" i="22"/>
  <c r="I17" i="22"/>
  <c r="H51" i="19" l="1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50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26" i="19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50" i="20"/>
  <c r="G50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26" i="20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50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26" i="17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50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26" i="18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50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26" i="9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50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26" i="4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50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26" i="5"/>
  <c r="H51" i="6" l="1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50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26" i="6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50" i="7"/>
  <c r="D27" i="7" l="1"/>
  <c r="D28" i="7"/>
  <c r="D29" i="7"/>
  <c r="D30" i="7"/>
  <c r="D32" i="7"/>
  <c r="D33" i="7"/>
  <c r="D34" i="7"/>
  <c r="D35" i="7"/>
  <c r="D36" i="7"/>
  <c r="D37" i="7"/>
  <c r="D38" i="7"/>
  <c r="D39" i="7"/>
  <c r="D40" i="7"/>
  <c r="D41" i="7"/>
  <c r="D43" i="7"/>
  <c r="D26" i="7"/>
  <c r="G22" i="5"/>
  <c r="G6" i="24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5" i="24"/>
  <c r="G22" i="24" s="1"/>
  <c r="C43" i="17" l="1"/>
  <c r="J150" i="21"/>
  <c r="I150" i="21"/>
  <c r="H150" i="21"/>
  <c r="G150" i="21"/>
  <c r="L75" i="21"/>
  <c r="K75" i="21"/>
  <c r="J75" i="21"/>
  <c r="I75" i="21"/>
  <c r="H75" i="21"/>
  <c r="G50" i="9" l="1"/>
  <c r="G51" i="9"/>
  <c r="G52" i="9"/>
  <c r="G53" i="9"/>
  <c r="G54" i="9"/>
  <c r="G55" i="9"/>
  <c r="C51" i="19"/>
  <c r="D51" i="19"/>
  <c r="E51" i="19"/>
  <c r="F51" i="19"/>
  <c r="C52" i="19"/>
  <c r="D52" i="19"/>
  <c r="E52" i="19"/>
  <c r="F52" i="19"/>
  <c r="C53" i="19"/>
  <c r="D53" i="19"/>
  <c r="E53" i="19"/>
  <c r="F53" i="19"/>
  <c r="C54" i="19"/>
  <c r="D54" i="19"/>
  <c r="E54" i="19"/>
  <c r="F54" i="19"/>
  <c r="C55" i="19"/>
  <c r="D55" i="19"/>
  <c r="E55" i="19"/>
  <c r="F55" i="19"/>
  <c r="C56" i="19"/>
  <c r="D56" i="19"/>
  <c r="E56" i="19"/>
  <c r="F56" i="19"/>
  <c r="C57" i="19"/>
  <c r="D57" i="19"/>
  <c r="E57" i="19"/>
  <c r="F57" i="19"/>
  <c r="C58" i="19"/>
  <c r="D58" i="19"/>
  <c r="E58" i="19"/>
  <c r="F58" i="19"/>
  <c r="C59" i="19"/>
  <c r="D59" i="19"/>
  <c r="E59" i="19"/>
  <c r="F59" i="19"/>
  <c r="C60" i="19"/>
  <c r="D60" i="19"/>
  <c r="E60" i="19"/>
  <c r="F60" i="19"/>
  <c r="C61" i="19"/>
  <c r="D61" i="19"/>
  <c r="E61" i="19"/>
  <c r="F61" i="19"/>
  <c r="C62" i="19"/>
  <c r="D62" i="19"/>
  <c r="E62" i="19"/>
  <c r="F62" i="19"/>
  <c r="C63" i="19"/>
  <c r="D63" i="19"/>
  <c r="E63" i="19"/>
  <c r="F63" i="19"/>
  <c r="C64" i="19"/>
  <c r="D64" i="19"/>
  <c r="E64" i="19"/>
  <c r="F64" i="19"/>
  <c r="C65" i="19"/>
  <c r="D65" i="19"/>
  <c r="E65" i="19"/>
  <c r="F65" i="19"/>
  <c r="C66" i="19"/>
  <c r="D66" i="19"/>
  <c r="E66" i="19"/>
  <c r="F66" i="19"/>
  <c r="C67" i="19"/>
  <c r="D67" i="19"/>
  <c r="E67" i="19"/>
  <c r="F67" i="19"/>
  <c r="D50" i="19"/>
  <c r="E50" i="19"/>
  <c r="F50" i="19"/>
  <c r="C50" i="19"/>
  <c r="C51" i="20"/>
  <c r="D51" i="20"/>
  <c r="E51" i="20"/>
  <c r="F51" i="20"/>
  <c r="C52" i="20"/>
  <c r="D52" i="20"/>
  <c r="E52" i="20"/>
  <c r="F52" i="20"/>
  <c r="C53" i="20"/>
  <c r="D53" i="20"/>
  <c r="E53" i="20"/>
  <c r="F53" i="20"/>
  <c r="C54" i="20"/>
  <c r="D54" i="20"/>
  <c r="E54" i="20"/>
  <c r="F54" i="20"/>
  <c r="C55" i="20"/>
  <c r="D55" i="20"/>
  <c r="E55" i="20"/>
  <c r="F55" i="20"/>
  <c r="C56" i="20"/>
  <c r="D56" i="20"/>
  <c r="E56" i="20"/>
  <c r="F56" i="20"/>
  <c r="C57" i="20"/>
  <c r="D57" i="20"/>
  <c r="E57" i="20"/>
  <c r="F57" i="20"/>
  <c r="C58" i="20"/>
  <c r="D58" i="20"/>
  <c r="E58" i="20"/>
  <c r="F58" i="20"/>
  <c r="C59" i="20"/>
  <c r="D59" i="20"/>
  <c r="E59" i="20"/>
  <c r="F59" i="20"/>
  <c r="C60" i="20"/>
  <c r="D60" i="20"/>
  <c r="E60" i="20"/>
  <c r="F60" i="20"/>
  <c r="C61" i="20"/>
  <c r="D61" i="20"/>
  <c r="E61" i="20"/>
  <c r="F61" i="20"/>
  <c r="C62" i="20"/>
  <c r="D62" i="20"/>
  <c r="E62" i="20"/>
  <c r="F62" i="20"/>
  <c r="C63" i="20"/>
  <c r="D63" i="20"/>
  <c r="E63" i="20"/>
  <c r="F63" i="20"/>
  <c r="C64" i="20"/>
  <c r="D64" i="20"/>
  <c r="E64" i="20"/>
  <c r="F64" i="20"/>
  <c r="C65" i="20"/>
  <c r="D65" i="20"/>
  <c r="E65" i="20"/>
  <c r="F65" i="20"/>
  <c r="C66" i="20"/>
  <c r="D66" i="20"/>
  <c r="E66" i="20"/>
  <c r="F66" i="20"/>
  <c r="C67" i="20"/>
  <c r="D67" i="20"/>
  <c r="E67" i="20"/>
  <c r="F67" i="20"/>
  <c r="D50" i="20"/>
  <c r="E50" i="20"/>
  <c r="F50" i="20"/>
  <c r="C50" i="20"/>
  <c r="C51" i="17"/>
  <c r="D51" i="17"/>
  <c r="E51" i="17"/>
  <c r="F51" i="17"/>
  <c r="C52" i="17"/>
  <c r="D52" i="17"/>
  <c r="E52" i="17"/>
  <c r="F52" i="17"/>
  <c r="C53" i="17"/>
  <c r="D53" i="17"/>
  <c r="E53" i="17"/>
  <c r="F53" i="17"/>
  <c r="C54" i="17"/>
  <c r="D54" i="17"/>
  <c r="E54" i="17"/>
  <c r="F54" i="17"/>
  <c r="C55" i="17"/>
  <c r="D55" i="17"/>
  <c r="E55" i="17"/>
  <c r="F55" i="17"/>
  <c r="C56" i="17"/>
  <c r="D56" i="17"/>
  <c r="E56" i="17"/>
  <c r="F56" i="17"/>
  <c r="C57" i="17"/>
  <c r="D57" i="17"/>
  <c r="E57" i="17"/>
  <c r="F57" i="17"/>
  <c r="C58" i="17"/>
  <c r="D58" i="17"/>
  <c r="E58" i="17"/>
  <c r="F58" i="17"/>
  <c r="C59" i="17"/>
  <c r="D59" i="17"/>
  <c r="E59" i="17"/>
  <c r="F59" i="17"/>
  <c r="C60" i="17"/>
  <c r="D60" i="17"/>
  <c r="E60" i="17"/>
  <c r="F60" i="17"/>
  <c r="C61" i="17"/>
  <c r="D61" i="17"/>
  <c r="E61" i="17"/>
  <c r="F61" i="17"/>
  <c r="C62" i="17"/>
  <c r="D62" i="17"/>
  <c r="E62" i="17"/>
  <c r="F62" i="17"/>
  <c r="C63" i="17"/>
  <c r="D63" i="17"/>
  <c r="E63" i="17"/>
  <c r="F63" i="17"/>
  <c r="C64" i="17"/>
  <c r="D64" i="17"/>
  <c r="E64" i="17"/>
  <c r="F64" i="17"/>
  <c r="C65" i="17"/>
  <c r="D65" i="17"/>
  <c r="E65" i="17"/>
  <c r="F65" i="17"/>
  <c r="C66" i="17"/>
  <c r="D66" i="17"/>
  <c r="E66" i="17"/>
  <c r="F66" i="17"/>
  <c r="C67" i="17"/>
  <c r="D67" i="17"/>
  <c r="E67" i="17"/>
  <c r="F67" i="17"/>
  <c r="D50" i="17"/>
  <c r="E50" i="17"/>
  <c r="F50" i="17"/>
  <c r="C50" i="17"/>
  <c r="C51" i="18"/>
  <c r="D51" i="18"/>
  <c r="E51" i="18"/>
  <c r="F51" i="18"/>
  <c r="C52" i="18"/>
  <c r="D52" i="18"/>
  <c r="E52" i="18"/>
  <c r="F52" i="18"/>
  <c r="C53" i="18"/>
  <c r="D53" i="18"/>
  <c r="E53" i="18"/>
  <c r="F53" i="18"/>
  <c r="C54" i="18"/>
  <c r="D54" i="18"/>
  <c r="E54" i="18"/>
  <c r="F54" i="18"/>
  <c r="C55" i="18"/>
  <c r="D55" i="18"/>
  <c r="E55" i="18"/>
  <c r="F55" i="18"/>
  <c r="C56" i="18"/>
  <c r="D56" i="18"/>
  <c r="E56" i="18"/>
  <c r="F56" i="18"/>
  <c r="C57" i="18"/>
  <c r="D57" i="18"/>
  <c r="E57" i="18"/>
  <c r="F57" i="18"/>
  <c r="C58" i="18"/>
  <c r="D58" i="18"/>
  <c r="E58" i="18"/>
  <c r="F58" i="18"/>
  <c r="C59" i="18"/>
  <c r="D59" i="18"/>
  <c r="E59" i="18"/>
  <c r="F59" i="18"/>
  <c r="C60" i="18"/>
  <c r="D60" i="18"/>
  <c r="E60" i="18"/>
  <c r="F60" i="18"/>
  <c r="C61" i="18"/>
  <c r="D61" i="18"/>
  <c r="E61" i="18"/>
  <c r="F61" i="18"/>
  <c r="C62" i="18"/>
  <c r="D62" i="18"/>
  <c r="E62" i="18"/>
  <c r="F62" i="18"/>
  <c r="C63" i="18"/>
  <c r="D63" i="18"/>
  <c r="E63" i="18"/>
  <c r="F63" i="18"/>
  <c r="C64" i="18"/>
  <c r="D64" i="18"/>
  <c r="E64" i="18"/>
  <c r="F64" i="18"/>
  <c r="C65" i="18"/>
  <c r="D65" i="18"/>
  <c r="E65" i="18"/>
  <c r="F65" i="18"/>
  <c r="C66" i="18"/>
  <c r="D66" i="18"/>
  <c r="E66" i="18"/>
  <c r="F66" i="18"/>
  <c r="C67" i="18"/>
  <c r="D67" i="18"/>
  <c r="E67" i="18"/>
  <c r="F67" i="18"/>
  <c r="D50" i="18"/>
  <c r="E50" i="18"/>
  <c r="F50" i="18"/>
  <c r="C50" i="18"/>
  <c r="G56" i="9"/>
  <c r="G57" i="9"/>
  <c r="G58" i="9"/>
  <c r="G59" i="9"/>
  <c r="G60" i="9"/>
  <c r="G61" i="9"/>
  <c r="G62" i="9"/>
  <c r="G63" i="9"/>
  <c r="G64" i="9"/>
  <c r="G65" i="9"/>
  <c r="G66" i="9"/>
  <c r="G67" i="9"/>
  <c r="C51" i="9"/>
  <c r="D51" i="9"/>
  <c r="E51" i="9"/>
  <c r="F51" i="9"/>
  <c r="C52" i="9"/>
  <c r="D52" i="9"/>
  <c r="E52" i="9"/>
  <c r="F52" i="9"/>
  <c r="C53" i="9"/>
  <c r="D53" i="9"/>
  <c r="E53" i="9"/>
  <c r="F53" i="9"/>
  <c r="C54" i="9"/>
  <c r="D54" i="9"/>
  <c r="E54" i="9"/>
  <c r="F54" i="9"/>
  <c r="C55" i="9"/>
  <c r="D55" i="9"/>
  <c r="E55" i="9"/>
  <c r="F55" i="9"/>
  <c r="C56" i="9"/>
  <c r="D56" i="9"/>
  <c r="E56" i="9"/>
  <c r="F56" i="9"/>
  <c r="C57" i="9"/>
  <c r="D57" i="9"/>
  <c r="E57" i="9"/>
  <c r="F57" i="9"/>
  <c r="C58" i="9"/>
  <c r="D58" i="9"/>
  <c r="E58" i="9"/>
  <c r="F58" i="9"/>
  <c r="C59" i="9"/>
  <c r="D59" i="9"/>
  <c r="E59" i="9"/>
  <c r="F59" i="9"/>
  <c r="C60" i="9"/>
  <c r="D60" i="9"/>
  <c r="E60" i="9"/>
  <c r="F60" i="9"/>
  <c r="C61" i="9"/>
  <c r="D61" i="9"/>
  <c r="E61" i="9"/>
  <c r="F61" i="9"/>
  <c r="C62" i="9"/>
  <c r="D62" i="9"/>
  <c r="E62" i="9"/>
  <c r="F62" i="9"/>
  <c r="C63" i="9"/>
  <c r="D63" i="9"/>
  <c r="E63" i="9"/>
  <c r="F63" i="9"/>
  <c r="C64" i="9"/>
  <c r="D64" i="9"/>
  <c r="E64" i="9"/>
  <c r="F64" i="9"/>
  <c r="C65" i="9"/>
  <c r="D65" i="9"/>
  <c r="E65" i="9"/>
  <c r="F65" i="9"/>
  <c r="C66" i="9"/>
  <c r="D66" i="9"/>
  <c r="E66" i="9"/>
  <c r="F66" i="9"/>
  <c r="C67" i="9"/>
  <c r="D67" i="9"/>
  <c r="E67" i="9"/>
  <c r="F67" i="9"/>
  <c r="D50" i="9"/>
  <c r="E50" i="9"/>
  <c r="F50" i="9"/>
  <c r="C50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D50" i="4"/>
  <c r="E50" i="4"/>
  <c r="C50" i="4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50" i="5"/>
  <c r="C51" i="5"/>
  <c r="D51" i="5"/>
  <c r="E51" i="5"/>
  <c r="F51" i="5"/>
  <c r="C52" i="5"/>
  <c r="D52" i="5"/>
  <c r="E52" i="5"/>
  <c r="F52" i="5"/>
  <c r="C53" i="5"/>
  <c r="D53" i="5"/>
  <c r="E53" i="5"/>
  <c r="F53" i="5"/>
  <c r="C54" i="5"/>
  <c r="D54" i="5"/>
  <c r="E54" i="5"/>
  <c r="F54" i="5"/>
  <c r="C55" i="5"/>
  <c r="D55" i="5"/>
  <c r="E55" i="5"/>
  <c r="F55" i="5"/>
  <c r="C56" i="5"/>
  <c r="D56" i="5"/>
  <c r="E56" i="5"/>
  <c r="F56" i="5"/>
  <c r="C57" i="5"/>
  <c r="D57" i="5"/>
  <c r="E57" i="5"/>
  <c r="F57" i="5"/>
  <c r="C58" i="5"/>
  <c r="D58" i="5"/>
  <c r="E58" i="5"/>
  <c r="F58" i="5"/>
  <c r="C59" i="5"/>
  <c r="D59" i="5"/>
  <c r="E59" i="5"/>
  <c r="F59" i="5"/>
  <c r="C60" i="5"/>
  <c r="D60" i="5"/>
  <c r="E60" i="5"/>
  <c r="F60" i="5"/>
  <c r="C61" i="5"/>
  <c r="D61" i="5"/>
  <c r="E61" i="5"/>
  <c r="F61" i="5"/>
  <c r="C62" i="5"/>
  <c r="D62" i="5"/>
  <c r="E62" i="5"/>
  <c r="F62" i="5"/>
  <c r="C63" i="5"/>
  <c r="D63" i="5"/>
  <c r="E63" i="5"/>
  <c r="F63" i="5"/>
  <c r="C64" i="5"/>
  <c r="D64" i="5"/>
  <c r="E64" i="5"/>
  <c r="F64" i="5"/>
  <c r="C65" i="5"/>
  <c r="D65" i="5"/>
  <c r="E65" i="5"/>
  <c r="F65" i="5"/>
  <c r="C66" i="5"/>
  <c r="D66" i="5"/>
  <c r="E66" i="5"/>
  <c r="F66" i="5"/>
  <c r="C67" i="5"/>
  <c r="D67" i="5"/>
  <c r="E67" i="5"/>
  <c r="F67" i="5"/>
  <c r="D50" i="5"/>
  <c r="E50" i="5"/>
  <c r="F50" i="5"/>
  <c r="C50" i="5"/>
  <c r="C51" i="6" l="1"/>
  <c r="D51" i="6"/>
  <c r="E51" i="6"/>
  <c r="F51" i="6"/>
  <c r="C52" i="6"/>
  <c r="D52" i="6"/>
  <c r="E52" i="6"/>
  <c r="F52" i="6"/>
  <c r="C53" i="6"/>
  <c r="D53" i="6"/>
  <c r="E53" i="6"/>
  <c r="F53" i="6"/>
  <c r="C54" i="6"/>
  <c r="D54" i="6"/>
  <c r="E54" i="6"/>
  <c r="F54" i="6"/>
  <c r="C55" i="6"/>
  <c r="D55" i="6"/>
  <c r="E55" i="6"/>
  <c r="F55" i="6"/>
  <c r="C56" i="6"/>
  <c r="D56" i="6"/>
  <c r="E56" i="6"/>
  <c r="F56" i="6"/>
  <c r="C57" i="6"/>
  <c r="D57" i="6"/>
  <c r="E57" i="6"/>
  <c r="F57" i="6"/>
  <c r="C58" i="6"/>
  <c r="D58" i="6"/>
  <c r="E58" i="6"/>
  <c r="F58" i="6"/>
  <c r="C59" i="6"/>
  <c r="D59" i="6"/>
  <c r="E59" i="6"/>
  <c r="F59" i="6"/>
  <c r="C60" i="6"/>
  <c r="D60" i="6"/>
  <c r="E60" i="6"/>
  <c r="F60" i="6"/>
  <c r="C61" i="6"/>
  <c r="D61" i="6"/>
  <c r="E61" i="6"/>
  <c r="F61" i="6"/>
  <c r="C62" i="6"/>
  <c r="D62" i="6"/>
  <c r="E62" i="6"/>
  <c r="F62" i="6"/>
  <c r="C63" i="6"/>
  <c r="D63" i="6"/>
  <c r="E63" i="6"/>
  <c r="F63" i="6"/>
  <c r="C64" i="6"/>
  <c r="D64" i="6"/>
  <c r="E64" i="6"/>
  <c r="F64" i="6"/>
  <c r="C65" i="6"/>
  <c r="D65" i="6"/>
  <c r="E65" i="6"/>
  <c r="F65" i="6"/>
  <c r="C66" i="6"/>
  <c r="D66" i="6"/>
  <c r="E66" i="6"/>
  <c r="F66" i="6"/>
  <c r="C67" i="6"/>
  <c r="D67" i="6"/>
  <c r="E67" i="6"/>
  <c r="F67" i="6"/>
  <c r="D50" i="6"/>
  <c r="E50" i="6"/>
  <c r="F50" i="6"/>
  <c r="C50" i="6"/>
  <c r="C51" i="7"/>
  <c r="D51" i="7"/>
  <c r="E51" i="7"/>
  <c r="F51" i="7"/>
  <c r="C52" i="7"/>
  <c r="D52" i="7"/>
  <c r="E52" i="7"/>
  <c r="F52" i="7"/>
  <c r="C53" i="7"/>
  <c r="D53" i="7"/>
  <c r="E53" i="7"/>
  <c r="F53" i="7"/>
  <c r="C54" i="7"/>
  <c r="D54" i="7"/>
  <c r="E54" i="7"/>
  <c r="F54" i="7"/>
  <c r="C55" i="7"/>
  <c r="D55" i="7"/>
  <c r="E55" i="7"/>
  <c r="F55" i="7"/>
  <c r="C56" i="7"/>
  <c r="D56" i="7"/>
  <c r="E56" i="7"/>
  <c r="F56" i="7"/>
  <c r="C57" i="7"/>
  <c r="D57" i="7"/>
  <c r="E57" i="7"/>
  <c r="F57" i="7"/>
  <c r="C58" i="7"/>
  <c r="D58" i="7"/>
  <c r="E58" i="7"/>
  <c r="F58" i="7"/>
  <c r="C59" i="7"/>
  <c r="D59" i="7"/>
  <c r="E59" i="7"/>
  <c r="F59" i="7"/>
  <c r="C60" i="7"/>
  <c r="D60" i="7"/>
  <c r="E60" i="7"/>
  <c r="F60" i="7"/>
  <c r="C61" i="7"/>
  <c r="D61" i="7"/>
  <c r="E61" i="7"/>
  <c r="F61" i="7"/>
  <c r="C62" i="7"/>
  <c r="D62" i="7"/>
  <c r="E62" i="7"/>
  <c r="F62" i="7"/>
  <c r="C63" i="7"/>
  <c r="D63" i="7"/>
  <c r="E63" i="7"/>
  <c r="F63" i="7"/>
  <c r="C64" i="7"/>
  <c r="D64" i="7"/>
  <c r="E64" i="7"/>
  <c r="F64" i="7"/>
  <c r="C65" i="7"/>
  <c r="D65" i="7"/>
  <c r="E65" i="7"/>
  <c r="F65" i="7"/>
  <c r="C66" i="7"/>
  <c r="D66" i="7"/>
  <c r="E66" i="7"/>
  <c r="F66" i="7"/>
  <c r="C67" i="7"/>
  <c r="D67" i="7"/>
  <c r="E67" i="7"/>
  <c r="F67" i="7"/>
  <c r="D50" i="7"/>
  <c r="E50" i="7"/>
  <c r="F50" i="7"/>
  <c r="C50" i="7"/>
  <c r="C50" i="24" l="1"/>
  <c r="F67" i="24"/>
  <c r="E67" i="24"/>
  <c r="D67" i="24"/>
  <c r="C67" i="24"/>
  <c r="F66" i="24"/>
  <c r="E66" i="24"/>
  <c r="D66" i="24"/>
  <c r="C66" i="24"/>
  <c r="F65" i="24"/>
  <c r="E65" i="24"/>
  <c r="D65" i="24"/>
  <c r="C65" i="24"/>
  <c r="F64" i="24"/>
  <c r="E64" i="24"/>
  <c r="D64" i="24"/>
  <c r="C64" i="24"/>
  <c r="F63" i="24"/>
  <c r="E63" i="24"/>
  <c r="D63" i="24"/>
  <c r="C63" i="24"/>
  <c r="F62" i="24"/>
  <c r="E62" i="24"/>
  <c r="D62" i="24"/>
  <c r="C62" i="24"/>
  <c r="F61" i="24"/>
  <c r="E61" i="24"/>
  <c r="D61" i="24"/>
  <c r="C61" i="24"/>
  <c r="F60" i="24"/>
  <c r="E60" i="24"/>
  <c r="D60" i="24"/>
  <c r="C60" i="24"/>
  <c r="F59" i="24"/>
  <c r="E59" i="24"/>
  <c r="D59" i="24"/>
  <c r="C59" i="24"/>
  <c r="F58" i="24"/>
  <c r="E58" i="24"/>
  <c r="D58" i="24"/>
  <c r="C58" i="24"/>
  <c r="F57" i="24"/>
  <c r="E57" i="24"/>
  <c r="D57" i="24"/>
  <c r="C57" i="24"/>
  <c r="F56" i="24"/>
  <c r="E56" i="24"/>
  <c r="D56" i="24"/>
  <c r="C56" i="24"/>
  <c r="F55" i="24"/>
  <c r="E55" i="24"/>
  <c r="D55" i="24"/>
  <c r="C55" i="24"/>
  <c r="F54" i="24"/>
  <c r="E54" i="24"/>
  <c r="D54" i="24"/>
  <c r="C54" i="24"/>
  <c r="F53" i="24"/>
  <c r="E53" i="24"/>
  <c r="D53" i="24"/>
  <c r="C53" i="24"/>
  <c r="F52" i="24"/>
  <c r="E52" i="24"/>
  <c r="D52" i="24"/>
  <c r="C52" i="24"/>
  <c r="F51" i="24"/>
  <c r="E51" i="24"/>
  <c r="D51" i="24"/>
  <c r="C51" i="24"/>
  <c r="F50" i="24"/>
  <c r="E50" i="24"/>
  <c r="D50" i="24"/>
  <c r="Y23" i="25"/>
  <c r="X23" i="25"/>
  <c r="Z23" i="25"/>
  <c r="H149" i="21"/>
  <c r="G149" i="21"/>
  <c r="H74" i="21"/>
  <c r="I149" i="21" l="1"/>
  <c r="J149" i="21"/>
  <c r="I74" i="21" l="1"/>
  <c r="K74" i="21"/>
  <c r="J74" i="21" l="1"/>
  <c r="L74" i="21"/>
  <c r="G148" i="21"/>
  <c r="H73" i="21"/>
  <c r="I148" i="21"/>
  <c r="I73" i="21"/>
  <c r="J73" i="21"/>
  <c r="K73" i="21" l="1"/>
  <c r="J148" i="21"/>
  <c r="H148" i="21"/>
  <c r="L73" i="21"/>
  <c r="G147" i="21" l="1"/>
  <c r="I147" i="21"/>
  <c r="J147" i="21"/>
  <c r="H147" i="21" l="1"/>
  <c r="H72" i="21"/>
  <c r="I72" i="21"/>
  <c r="J72" i="21"/>
  <c r="K72" i="21"/>
  <c r="L72" i="21" l="1"/>
  <c r="P23" i="25"/>
  <c r="O23" i="25"/>
  <c r="C42" i="7" l="1"/>
  <c r="Q23" i="25" l="1"/>
  <c r="L71" i="21"/>
  <c r="I71" i="21" l="1"/>
  <c r="I68" i="21"/>
  <c r="J68" i="21"/>
  <c r="K68" i="21"/>
  <c r="L68" i="21"/>
  <c r="I69" i="21"/>
  <c r="J69" i="21"/>
  <c r="K69" i="21"/>
  <c r="L69" i="21"/>
  <c r="I70" i="21"/>
  <c r="J70" i="21"/>
  <c r="K70" i="21"/>
  <c r="L70" i="21"/>
  <c r="J67" i="21"/>
  <c r="K67" i="21"/>
  <c r="L67" i="21"/>
  <c r="I67" i="21"/>
  <c r="H68" i="21"/>
  <c r="H69" i="21"/>
  <c r="H70" i="21"/>
  <c r="H67" i="21"/>
  <c r="J143" i="21" l="1"/>
  <c r="J144" i="21"/>
  <c r="J145" i="21"/>
  <c r="J142" i="21"/>
  <c r="I143" i="21"/>
  <c r="I144" i="21"/>
  <c r="I145" i="21"/>
  <c r="I142" i="21"/>
  <c r="H143" i="21"/>
  <c r="H144" i="21"/>
  <c r="H145" i="21"/>
  <c r="G143" i="21"/>
  <c r="G144" i="21"/>
  <c r="G145" i="21"/>
  <c r="H142" i="21"/>
  <c r="G142" i="21"/>
  <c r="E23" i="25" l="1"/>
  <c r="I146" i="21" l="1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67" i="20" l="1"/>
  <c r="J146" i="21"/>
  <c r="D22" i="22"/>
  <c r="D23" i="22"/>
  <c r="D24" i="22"/>
  <c r="D25" i="22"/>
  <c r="D26" i="22"/>
  <c r="D28" i="22"/>
  <c r="D29" i="22"/>
  <c r="D31" i="22"/>
  <c r="D32" i="22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50" i="19"/>
  <c r="H63" i="21"/>
  <c r="L63" i="21"/>
  <c r="K63" i="21"/>
  <c r="J63" i="21"/>
  <c r="I63" i="21"/>
  <c r="G51" i="18" l="1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50" i="18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50" i="6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50" i="7"/>
  <c r="G50" i="24" l="1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J138" i="21"/>
  <c r="I138" i="21"/>
  <c r="H138" i="21"/>
  <c r="G138" i="21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26" i="20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26" i="19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26" i="18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26" i="17"/>
  <c r="C26" i="9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26" i="4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26" i="6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26" i="7"/>
  <c r="G67" i="7"/>
  <c r="G67" i="17" l="1"/>
  <c r="G146" i="21"/>
  <c r="G67" i="18"/>
  <c r="H146" i="21"/>
  <c r="H71" i="21"/>
  <c r="J71" i="21"/>
  <c r="G67" i="6"/>
  <c r="K71" i="21"/>
  <c r="C42" i="24"/>
  <c r="C28" i="24"/>
  <c r="C26" i="24"/>
  <c r="C36" i="24"/>
  <c r="G67" i="24"/>
  <c r="C29" i="24"/>
  <c r="C30" i="24"/>
  <c r="C37" i="24"/>
  <c r="H17" i="22"/>
  <c r="C34" i="24"/>
  <c r="C41" i="24"/>
  <c r="C33" i="24"/>
  <c r="C31" i="24"/>
  <c r="C40" i="24"/>
  <c r="C32" i="24"/>
  <c r="C39" i="24"/>
  <c r="C38" i="24"/>
  <c r="C35" i="24"/>
  <c r="C27" i="24"/>
  <c r="C43" i="18" l="1"/>
  <c r="C43" i="4" l="1"/>
  <c r="C43" i="7"/>
  <c r="C43" i="9"/>
  <c r="C43" i="20"/>
  <c r="C43" i="6"/>
  <c r="C43" i="19"/>
  <c r="C43" i="5"/>
  <c r="D33" i="22"/>
  <c r="C43" i="24" l="1"/>
  <c r="J137" i="21"/>
  <c r="H137" i="21"/>
  <c r="G137" i="21"/>
  <c r="J62" i="21"/>
  <c r="K62" i="21"/>
  <c r="H62" i="21"/>
  <c r="L62" i="21"/>
  <c r="I137" i="21"/>
  <c r="I62" i="21"/>
  <c r="J136" i="21" l="1"/>
  <c r="I136" i="21"/>
  <c r="H136" i="21"/>
  <c r="G136" i="21"/>
  <c r="H61" i="21"/>
  <c r="I61" i="21"/>
  <c r="J61" i="21"/>
  <c r="K61" i="21" l="1"/>
  <c r="L61" i="21"/>
  <c r="J135" i="21" l="1"/>
  <c r="I135" i="21"/>
  <c r="H131" i="21"/>
  <c r="G131" i="21"/>
  <c r="H60" i="21"/>
  <c r="J60" i="21"/>
  <c r="K60" i="21"/>
  <c r="L60" i="21"/>
  <c r="I131" i="21" l="1"/>
  <c r="H135" i="21"/>
  <c r="G135" i="21"/>
  <c r="J131" i="21"/>
  <c r="I56" i="21"/>
  <c r="I60" i="21"/>
  <c r="J59" i="21" l="1"/>
  <c r="K59" i="21"/>
  <c r="L59" i="21"/>
  <c r="H59" i="21"/>
  <c r="J130" i="21" l="1"/>
  <c r="J134" i="21"/>
  <c r="H130" i="21"/>
  <c r="H134" i="21"/>
  <c r="I130" i="21"/>
  <c r="I134" i="21"/>
  <c r="I55" i="21"/>
  <c r="I59" i="21"/>
  <c r="G130" i="21"/>
  <c r="G134" i="21"/>
  <c r="H58" i="21"/>
  <c r="J58" i="21"/>
  <c r="K58" i="21"/>
  <c r="I54" i="21" l="1"/>
  <c r="I58" i="21"/>
  <c r="G129" i="21"/>
  <c r="G133" i="21"/>
  <c r="I129" i="21"/>
  <c r="I133" i="21"/>
  <c r="J129" i="21"/>
  <c r="J133" i="21"/>
  <c r="H129" i="21"/>
  <c r="H133" i="21"/>
  <c r="L58" i="21" l="1"/>
  <c r="L12" i="21" l="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11" i="21"/>
  <c r="H16" i="21"/>
  <c r="H44" i="21"/>
  <c r="H46" i="21"/>
  <c r="H41" i="21"/>
  <c r="H36" i="21"/>
  <c r="H38" i="21"/>
  <c r="H33" i="21"/>
  <c r="H28" i="21"/>
  <c r="H30" i="21"/>
  <c r="H25" i="21"/>
  <c r="H20" i="21"/>
  <c r="H19" i="21"/>
  <c r="H22" i="21"/>
  <c r="H17" i="21"/>
  <c r="H18" i="21"/>
  <c r="H23" i="21"/>
  <c r="H24" i="21"/>
  <c r="H26" i="21"/>
  <c r="H27" i="21"/>
  <c r="H31" i="21"/>
  <c r="H32" i="21"/>
  <c r="H34" i="21"/>
  <c r="H35" i="21"/>
  <c r="H39" i="21"/>
  <c r="H40" i="21"/>
  <c r="H42" i="21"/>
  <c r="H43" i="21"/>
  <c r="H47" i="21"/>
  <c r="J128" i="21" l="1"/>
  <c r="I132" i="21"/>
  <c r="H128" i="21"/>
  <c r="G128" i="21"/>
  <c r="H57" i="21"/>
  <c r="J57" i="21"/>
  <c r="I57" i="21"/>
  <c r="K57" i="21"/>
  <c r="L57" i="21"/>
  <c r="H45" i="21"/>
  <c r="H37" i="21"/>
  <c r="H29" i="21"/>
  <c r="H21" i="21"/>
  <c r="I21" i="21"/>
  <c r="I13" i="21"/>
  <c r="I36" i="21"/>
  <c r="I14" i="21"/>
  <c r="I50" i="21"/>
  <c r="I42" i="21"/>
  <c r="I34" i="21"/>
  <c r="I33" i="21"/>
  <c r="I48" i="21"/>
  <c r="I24" i="21"/>
  <c r="I16" i="21"/>
  <c r="I47" i="21"/>
  <c r="I39" i="21"/>
  <c r="I31" i="21"/>
  <c r="I23" i="21"/>
  <c r="I15" i="21"/>
  <c r="G132" i="21" l="1"/>
  <c r="J132" i="21"/>
  <c r="I128" i="21"/>
  <c r="H132" i="21"/>
  <c r="I38" i="21"/>
  <c r="I27" i="21"/>
  <c r="I44" i="21"/>
  <c r="I41" i="21"/>
  <c r="I12" i="21"/>
  <c r="I32" i="21"/>
  <c r="I29" i="21"/>
  <c r="I45" i="21"/>
  <c r="I18" i="21"/>
  <c r="I35" i="21"/>
  <c r="I22" i="21"/>
  <c r="I17" i="21"/>
  <c r="I26" i="21"/>
  <c r="I43" i="21"/>
  <c r="I52" i="21"/>
  <c r="I46" i="21"/>
  <c r="I25" i="21"/>
  <c r="I51" i="21"/>
  <c r="I30" i="21"/>
  <c r="I53" i="21"/>
  <c r="I49" i="21"/>
  <c r="I11" i="21"/>
  <c r="I20" i="21"/>
  <c r="I40" i="21"/>
  <c r="I19" i="21"/>
  <c r="I28" i="21"/>
  <c r="I37" i="21"/>
  <c r="H56" i="21" l="1"/>
  <c r="J56" i="21"/>
  <c r="K56" i="21"/>
  <c r="L56" i="21"/>
  <c r="L55" i="21" l="1"/>
  <c r="J51" i="21" l="1"/>
  <c r="J55" i="21"/>
  <c r="K51" i="21"/>
  <c r="K55" i="21"/>
  <c r="H51" i="21"/>
  <c r="H55" i="21"/>
  <c r="H54" i="21"/>
  <c r="H50" i="21" l="1"/>
  <c r="K50" i="21"/>
  <c r="K54" i="21"/>
  <c r="J50" i="21"/>
  <c r="J54" i="21"/>
  <c r="L50" i="21" l="1"/>
  <c r="L54" i="21"/>
  <c r="L49" i="21" l="1"/>
  <c r="L53" i="21" l="1"/>
  <c r="H48" i="21"/>
  <c r="H52" i="21"/>
  <c r="H49" i="21"/>
  <c r="H53" i="21"/>
  <c r="K49" i="21"/>
  <c r="K53" i="21"/>
  <c r="J49" i="21"/>
  <c r="J53" i="21"/>
  <c r="J48" i="21" l="1"/>
  <c r="J52" i="21"/>
  <c r="K48" i="21" l="1"/>
  <c r="K52" i="21"/>
  <c r="L48" i="21"/>
  <c r="L52" i="21"/>
  <c r="L47" i="21" l="1"/>
  <c r="L51" i="21"/>
  <c r="H12" i="21" l="1"/>
  <c r="H13" i="21"/>
  <c r="H14" i="21"/>
  <c r="H15" i="21" l="1"/>
  <c r="H11" i="21"/>
</calcChain>
</file>

<file path=xl/sharedStrings.xml><?xml version="1.0" encoding="utf-8"?>
<sst xmlns="http://schemas.openxmlformats.org/spreadsheetml/2006/main" count="1505" uniqueCount="612">
  <si>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</si>
  <si>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</si>
  <si>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</si>
  <si>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</si>
  <si>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</si>
  <si>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</si>
  <si>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</si>
  <si>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</si>
  <si>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</si>
  <si>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</si>
  <si>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</si>
  <si>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</si>
  <si>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</si>
  <si>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</si>
  <si>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</si>
  <si>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</si>
  <si>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</si>
  <si>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</si>
  <si>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</si>
  <si>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</si>
  <si>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</si>
  <si>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</si>
  <si>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10-T1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</si>
  <si>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</si>
  <si>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</si>
  <si>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</si>
  <si>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</si>
  <si>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</si>
  <si>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</si>
  <si>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</si>
  <si>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</si>
  <si>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</si>
  <si>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</si>
  <si>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</si>
  <si>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</si>
  <si>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</si>
  <si>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</si>
  <si>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</si>
  <si>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>10-T2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</si>
  <si>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</si>
  <si>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</si>
  <si>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</si>
  <si>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</si>
  <si>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</si>
  <si>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</si>
  <si>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</si>
  <si>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</si>
  <si>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</si>
  <si>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</si>
  <si>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</si>
  <si>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</si>
  <si>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</si>
  <si>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</si>
  <si>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</si>
  <si>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</si>
  <si>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10-T3</t>
  </si>
  <si>
    <t>10-T4</t>
  </si>
  <si>
    <t>Evolución separaciones consensuadas</t>
  </si>
  <si>
    <t>Evolución separaciones no consensuadas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</si>
  <si>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</si>
  <si>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</si>
  <si>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</si>
  <si>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</si>
  <si>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</si>
  <si>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</si>
  <si>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</si>
  <si>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</si>
  <si>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</si>
  <si>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</si>
  <si>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</si>
  <si>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</si>
  <si>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</si>
  <si>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</si>
  <si>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</si>
  <si>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>13-T4</t>
  </si>
  <si>
    <t xml:space="preserve">    ALMERIA</t>
  </si>
  <si>
    <t xml:space="preserve">    BERJA</t>
  </si>
  <si>
    <t xml:space="preserve">    HUERCAL-OVERA</t>
  </si>
  <si>
    <t xml:space="preserve">    VERA</t>
  </si>
  <si>
    <t xml:space="preserve">    ROQUETAS DE MAR</t>
  </si>
  <si>
    <t xml:space="preserve">    VELEZ RUBIO</t>
  </si>
  <si>
    <t xml:space="preserve">    EL EJIDO</t>
  </si>
  <si>
    <t xml:space="preserve">    PURCHENA</t>
  </si>
  <si>
    <t xml:space="preserve">    CHICLANA DE LA FRONTERA</t>
  </si>
  <si>
    <t xml:space="preserve">    ARCOS DE LA FRONTERA</t>
  </si>
  <si>
    <t xml:space="preserve">    ALGECIRAS</t>
  </si>
  <si>
    <t xml:space="preserve">    CADIZ</t>
  </si>
  <si>
    <t xml:space="preserve">    SAN ROQUE</t>
  </si>
  <si>
    <t xml:space="preserve">    SANLUCAR DE BARRAMEDA</t>
  </si>
  <si>
    <t xml:space="preserve">    JEREZ DE LA FRONTERA</t>
  </si>
  <si>
    <t xml:space="preserve">    LA LINEA DE LA CONCEPCION</t>
  </si>
  <si>
    <t xml:space="preserve">    SAN FERNANDO</t>
  </si>
  <si>
    <t xml:space="preserve">    EL PUERTO DE SANTA MARIA</t>
  </si>
  <si>
    <t xml:space="preserve">    ROTA</t>
  </si>
  <si>
    <t xml:space="preserve">    CEUTA</t>
  </si>
  <si>
    <t xml:space="preserve">    PUERTO REAL</t>
  </si>
  <si>
    <t xml:space="preserve">    BARBATE DE FRANCO</t>
  </si>
  <si>
    <t xml:space="preserve">    UBRIQUE</t>
  </si>
  <si>
    <t xml:space="preserve">    MONTORO</t>
  </si>
  <si>
    <t xml:space="preserve">    AGUILAR</t>
  </si>
  <si>
    <t xml:space="preserve">    POZOBLANCO</t>
  </si>
  <si>
    <t xml:space="preserve">    BAENA</t>
  </si>
  <si>
    <t xml:space="preserve">    POSADAS</t>
  </si>
  <si>
    <t xml:space="preserve">    PEÑARROYA-PUEBLONUEVO</t>
  </si>
  <si>
    <t xml:space="preserve">    LUCENA</t>
  </si>
  <si>
    <t xml:space="preserve">    CORDOBA</t>
  </si>
  <si>
    <t xml:space="preserve">    PRIEGO DE CORDOBA</t>
  </si>
  <si>
    <t xml:space="preserve">    CABRA</t>
  </si>
  <si>
    <t xml:space="preserve">    MONTILLA</t>
  </si>
  <si>
    <t xml:space="preserve">    PUENTE-GENIL</t>
  </si>
  <si>
    <t xml:space="preserve">    LOJA</t>
  </si>
  <si>
    <t xml:space="preserve">    GUADIX</t>
  </si>
  <si>
    <t xml:space="preserve">    GRANADA</t>
  </si>
  <si>
    <t xml:space="preserve">    MOTRIL</t>
  </si>
  <si>
    <t xml:space="preserve">    ORGIVA</t>
  </si>
  <si>
    <t xml:space="preserve">    BAZA</t>
  </si>
  <si>
    <t xml:space="preserve">    SANTA FE</t>
  </si>
  <si>
    <t xml:space="preserve">    HUESCAR</t>
  </si>
  <si>
    <t xml:space="preserve">    ALMUÑECAR</t>
  </si>
  <si>
    <t xml:space="preserve">    ARACENA</t>
  </si>
  <si>
    <t xml:space="preserve">    HUELVA</t>
  </si>
  <si>
    <t xml:space="preserve">    LA PALMA DEL CONDADO</t>
  </si>
  <si>
    <t xml:space="preserve">    VALVERDE DEL CAMINO</t>
  </si>
  <si>
    <t xml:space="preserve">    AYAMONTE</t>
  </si>
  <si>
    <t xml:space="preserve">    MOGUER</t>
  </si>
  <si>
    <t xml:space="preserve">    JAEN</t>
  </si>
  <si>
    <t xml:space="preserve">    ALCALA LA REAL</t>
  </si>
  <si>
    <t xml:space="preserve">    LA CAROLINA</t>
  </si>
  <si>
    <t xml:space="preserve">    ANDUJAR</t>
  </si>
  <si>
    <t xml:space="preserve">    BAEZA</t>
  </si>
  <si>
    <t xml:space="preserve">    LINARES</t>
  </si>
  <si>
    <t xml:space="preserve">    VILLACARRILLO</t>
  </si>
  <si>
    <t xml:space="preserve">    CAZORLA</t>
  </si>
  <si>
    <t xml:space="preserve">    MARTOS</t>
  </si>
  <si>
    <t xml:space="preserve">    UBEDA</t>
  </si>
  <si>
    <t xml:space="preserve">    ANTEQUERA</t>
  </si>
  <si>
    <t xml:space="preserve">    VELEZ MALAGA</t>
  </si>
  <si>
    <t xml:space="preserve">    MALAGA</t>
  </si>
  <si>
    <t xml:space="preserve">    RONDA</t>
  </si>
  <si>
    <t xml:space="preserve">    FUENGIROLA</t>
  </si>
  <si>
    <t xml:space="preserve">    MARBELLA</t>
  </si>
  <si>
    <t xml:space="preserve">    ESTEPONA</t>
  </si>
  <si>
    <t xml:space="preserve">    MELILLA</t>
  </si>
  <si>
    <t xml:space="preserve">    TORROX</t>
  </si>
  <si>
    <t xml:space="preserve">    COIN</t>
  </si>
  <si>
    <t xml:space="preserve">    ARCHIDONA</t>
  </si>
  <si>
    <t xml:space="preserve">    TORREMOLINOS</t>
  </si>
  <si>
    <t xml:space="preserve">    OSUNA</t>
  </si>
  <si>
    <t xml:space="preserve">    CAZALLA DE LA SIERRA</t>
  </si>
  <si>
    <t xml:space="preserve">    SANLUCAR LA MAYOR</t>
  </si>
  <si>
    <t xml:space="preserve">    CARMONA</t>
  </si>
  <si>
    <t xml:space="preserve">    LORA DEL RIO</t>
  </si>
  <si>
    <t xml:space="preserve">    SEVILLA</t>
  </si>
  <si>
    <t xml:space="preserve">    MORON DE LA FRONTERA</t>
  </si>
  <si>
    <t xml:space="preserve">    LEBRIJA</t>
  </si>
  <si>
    <t xml:space="preserve">    UTRERA</t>
  </si>
  <si>
    <t xml:space="preserve">    ECIJA</t>
  </si>
  <si>
    <t xml:space="preserve">    ALCALA DE GUADAIRA</t>
  </si>
  <si>
    <t xml:space="preserve">    DOS HERMANAS</t>
  </si>
  <si>
    <t xml:space="preserve">    MARCHENA</t>
  </si>
  <si>
    <t xml:space="preserve">    CORIA DEL RIO</t>
  </si>
  <si>
    <t xml:space="preserve">    ESTEPA</t>
  </si>
  <si>
    <t xml:space="preserve">    BARBASTRO</t>
  </si>
  <si>
    <t xml:space="preserve">    BOLTAÑA</t>
  </si>
  <si>
    <t xml:space="preserve">    FRAGA</t>
  </si>
  <si>
    <t xml:space="preserve">    HUESCA</t>
  </si>
  <si>
    <t xml:space="preserve">    JACA</t>
  </si>
  <si>
    <t xml:space="preserve">    MONZÓN</t>
  </si>
  <si>
    <t xml:space="preserve">    ALCAÑIZ</t>
  </si>
  <si>
    <t xml:space="preserve">    CALAMOCHA</t>
  </si>
  <si>
    <t xml:space="preserve">    TERUEL</t>
  </si>
  <si>
    <t xml:space="preserve">    CALATAYUD</t>
  </si>
  <si>
    <t xml:space="preserve">    TARAZONA</t>
  </si>
  <si>
    <t xml:space="preserve">    ZARAGOZA</t>
  </si>
  <si>
    <t xml:space="preserve">    CASPE</t>
  </si>
  <si>
    <t xml:space="preserve">    EJEA DE LOS CABALLEROS</t>
  </si>
  <si>
    <t xml:space="preserve">    DAROCA</t>
  </si>
  <si>
    <t xml:space="preserve">    LA ALMUNIA DE DOÑA GODINA</t>
  </si>
  <si>
    <t xml:space="preserve">    CANGAS DE NARCEA</t>
  </si>
  <si>
    <t xml:space="preserve">    LENA</t>
  </si>
  <si>
    <t xml:space="preserve">    CANGAS DE ONIS</t>
  </si>
  <si>
    <t xml:space="preserve">    AVILES</t>
  </si>
  <si>
    <t xml:space="preserve">    GRADO</t>
  </si>
  <si>
    <t xml:space="preserve">    SIERO</t>
  </si>
  <si>
    <t xml:space="preserve">    CASTROPOL</t>
  </si>
  <si>
    <t xml:space="preserve">    GIJON</t>
  </si>
  <si>
    <t xml:space="preserve">    LAVIANA</t>
  </si>
  <si>
    <t xml:space="preserve">    OVIEDO</t>
  </si>
  <si>
    <t xml:space="preserve">    LLANES</t>
  </si>
  <si>
    <t xml:space="preserve">    MIERES</t>
  </si>
  <si>
    <t xml:space="preserve">    LANGREO</t>
  </si>
  <si>
    <t xml:space="preserve">    TINEO</t>
  </si>
  <si>
    <t xml:space="preserve">    LUARCA (VALDES)</t>
  </si>
  <si>
    <t xml:space="preserve">    PRAVIA</t>
  </si>
  <si>
    <t xml:space="preserve">    VILLAVICIOSA</t>
  </si>
  <si>
    <t xml:space="preserve">    PILOÑA-INFIESTO</t>
  </si>
  <si>
    <t xml:space="preserve">    MAO</t>
  </si>
  <si>
    <t xml:space="preserve">    INCA</t>
  </si>
  <si>
    <t xml:space="preserve">    PALMA DE MALLORCA</t>
  </si>
  <si>
    <t xml:space="preserve">    MANACOR</t>
  </si>
  <si>
    <t xml:space="preserve">    EIVISSA</t>
  </si>
  <si>
    <t xml:space="preserve">    CIUTADELLA DE MENORCA</t>
  </si>
  <si>
    <t xml:space="preserve">    ARRECIFE</t>
  </si>
  <si>
    <t xml:space="preserve">    LAS PALMAS DE GRAN CANARIA</t>
  </si>
  <si>
    <t xml:space="preserve">    PUERTO DEL ROSARIO</t>
  </si>
  <si>
    <t xml:space="preserve">    SANTA MARIA DE GUIA DE GRAN CANARIA</t>
  </si>
  <si>
    <t xml:space="preserve">    TELDE</t>
  </si>
  <si>
    <t xml:space="preserve">    SAN BARTOLOME DE TIRAJANA</t>
  </si>
  <si>
    <t xml:space="preserve">    ARUCAS</t>
  </si>
  <si>
    <t xml:space="preserve">    GRANADILLA DE ABONA</t>
  </si>
  <si>
    <t xml:space="preserve">    SAN SEBASTIAN DE LA GOMERA</t>
  </si>
  <si>
    <t xml:space="preserve">    SANTA CRUZ DE TENERIFE</t>
  </si>
  <si>
    <t xml:space="preserve">    SANTA CRUZ DE LA PALMA</t>
  </si>
  <si>
    <t xml:space="preserve">    ICOD DE LOS VINOS</t>
  </si>
  <si>
    <t xml:space="preserve">    VALVERDE</t>
  </si>
  <si>
    <t xml:space="preserve">    LA LAGUNA</t>
  </si>
  <si>
    <t xml:space="preserve">    LA OROTAVA</t>
  </si>
  <si>
    <t xml:space="preserve">    LOS LLANOS DE ARIDANE</t>
  </si>
  <si>
    <t xml:space="preserve">    PUERTO DE LA CRUZ</t>
  </si>
  <si>
    <t xml:space="preserve">    GÜIMAR</t>
  </si>
  <si>
    <t xml:space="preserve">    ARONA</t>
  </si>
  <si>
    <t xml:space="preserve">    TORRELAVEGA</t>
  </si>
  <si>
    <t xml:space="preserve">    LAREDO</t>
  </si>
  <si>
    <t xml:space="preserve">    SANTANDER</t>
  </si>
  <si>
    <t xml:space="preserve">    SAN VICENTE DE LA BARQUERA</t>
  </si>
  <si>
    <t xml:space="preserve">    REINOSA</t>
  </si>
  <si>
    <t xml:space="preserve">    SANTOÑA</t>
  </si>
  <si>
    <t xml:space="preserve">    MEDIO CUDEYO</t>
  </si>
  <si>
    <t xml:space="preserve">    CASTRO URDIALES</t>
  </si>
  <si>
    <t xml:space="preserve">    AREVALO</t>
  </si>
  <si>
    <t xml:space="preserve">    ARENAS DE SAN PEDRO</t>
  </si>
  <si>
    <t xml:space="preserve">    AVILA</t>
  </si>
  <si>
    <t xml:space="preserve">    PIEDRAHITA</t>
  </si>
  <si>
    <t xml:space="preserve">    BURGOS</t>
  </si>
  <si>
    <t xml:space="preserve">    ARANDA DE DUERO</t>
  </si>
  <si>
    <t xml:space="preserve">    VILLARCAYO</t>
  </si>
  <si>
    <t xml:space="preserve">    MIRANDA DE EBRO</t>
  </si>
  <si>
    <t xml:space="preserve">    LERMA</t>
  </si>
  <si>
    <t xml:space="preserve">    BRIVIESCA</t>
  </si>
  <si>
    <t xml:space="preserve">    SALAS DE LOS INFANTES</t>
  </si>
  <si>
    <t xml:space="preserve">    SAHAGUN</t>
  </si>
  <si>
    <t xml:space="preserve">    LEON</t>
  </si>
  <si>
    <t xml:space="preserve">    LA BAÑEZA</t>
  </si>
  <si>
    <t xml:space="preserve">    PONFERRADA</t>
  </si>
  <si>
    <t xml:space="preserve">    ASTORGA</t>
  </si>
  <si>
    <t xml:space="preserve">    CISTIERNA</t>
  </si>
  <si>
    <t xml:space="preserve">    VILLABLINO</t>
  </si>
  <si>
    <t xml:space="preserve">    PALENCIA</t>
  </si>
  <si>
    <t xml:space="preserve">    CARRION DE LOS CONDES</t>
  </si>
  <si>
    <t xml:space="preserve">    CERVERA DE PISUERGA</t>
  </si>
  <si>
    <t xml:space="preserve">    SALAMANCA</t>
  </si>
  <si>
    <t xml:space="preserve">    CIUDAD RODRIGO</t>
  </si>
  <si>
    <t xml:space="preserve">    VITIGUDINO</t>
  </si>
  <si>
    <t xml:space="preserve">    BEJAR</t>
  </si>
  <si>
    <t xml:space="preserve">    PEÑARANDA DE BRACAMONTE</t>
  </si>
  <si>
    <t xml:space="preserve">    SEGOVIA</t>
  </si>
  <si>
    <t xml:space="preserve">    CUELLAR</t>
  </si>
  <si>
    <t xml:space="preserve">    SEPULVEDA</t>
  </si>
  <si>
    <t xml:space="preserve">    SANTA MARIA LA REAL DE NIEVA</t>
  </si>
  <si>
    <t xml:space="preserve">    ALMAZAN</t>
  </si>
  <si>
    <t xml:space="preserve">    BURGO DE OSMA</t>
  </si>
  <si>
    <t xml:space="preserve">    SORIA</t>
  </si>
  <si>
    <t xml:space="preserve">    VALLADOLID</t>
  </si>
  <si>
    <t xml:space="preserve">    MEDINA DEL CAMPO</t>
  </si>
  <si>
    <t xml:space="preserve">    MEDINA DE RIOSECO</t>
  </si>
  <si>
    <t xml:space="preserve">    TORO</t>
  </si>
  <si>
    <t xml:space="preserve">    ZAMORA</t>
  </si>
  <si>
    <t xml:space="preserve">    BENAVENTE</t>
  </si>
  <si>
    <t xml:space="preserve">    PUEBLA DE SANABRIA</t>
  </si>
  <si>
    <t xml:space="preserve">    VILLALPANDO</t>
  </si>
  <si>
    <t xml:space="preserve">    ALBACETE</t>
  </si>
  <si>
    <t xml:space="preserve">    ALCARAZ</t>
  </si>
  <si>
    <t xml:space="preserve">    ALMANSA</t>
  </si>
  <si>
    <t xml:space="preserve">    HELLIN</t>
  </si>
  <si>
    <t xml:space="preserve">    LA RODA</t>
  </si>
  <si>
    <t xml:space="preserve">    VILLAROBLEDO</t>
  </si>
  <si>
    <t xml:space="preserve">    CASAS IBAÑEZ</t>
  </si>
  <si>
    <t xml:space="preserve">    ALCAZAR DE SAN JUAN</t>
  </si>
  <si>
    <t xml:space="preserve">    CIUDAD REAL</t>
  </si>
  <si>
    <t xml:space="preserve">    DAIMIEL</t>
  </si>
  <si>
    <t xml:space="preserve">    MANZANARES</t>
  </si>
  <si>
    <t xml:space="preserve">    VALDEPEÑAS</t>
  </si>
  <si>
    <t xml:space="preserve">    VILLANUEVA DE LOS INFANTES</t>
  </si>
  <si>
    <t xml:space="preserve">    PUERTOLLANO</t>
  </si>
  <si>
    <t xml:space="preserve">    TOMELLOSO</t>
  </si>
  <si>
    <t xml:space="preserve">    ALMAGRO</t>
  </si>
  <si>
    <t xml:space="preserve">    ALMADEN</t>
  </si>
  <si>
    <t xml:space="preserve">    CUENCA</t>
  </si>
  <si>
    <t xml:space="preserve">    TARANCON</t>
  </si>
  <si>
    <t xml:space="preserve">    MOTILLA DEL PALANCAR</t>
  </si>
  <si>
    <t xml:space="preserve">    SAN CLEMENTE</t>
  </si>
  <si>
    <t xml:space="preserve">    GUADALAJARA</t>
  </si>
  <si>
    <t xml:space="preserve">    MOLINA DE ARAGON</t>
  </si>
  <si>
    <t xml:space="preserve">    SIGÜENZA</t>
  </si>
  <si>
    <t xml:space="preserve">    OCAÑA</t>
  </si>
  <si>
    <t xml:space="preserve">    ORGAZ</t>
  </si>
  <si>
    <t xml:space="preserve">    ILLESCAS</t>
  </si>
  <si>
    <t xml:space="preserve">    TALAVERA DE LA REINA</t>
  </si>
  <si>
    <t xml:space="preserve">    TOLEDO</t>
  </si>
  <si>
    <t xml:space="preserve">    TORRIJOS</t>
  </si>
  <si>
    <t xml:space="preserve">    QUINTANAR DE LA ORDEN</t>
  </si>
  <si>
    <t xml:space="preserve">    MARTORELL</t>
  </si>
  <si>
    <t xml:space="preserve">    MANRESA</t>
  </si>
  <si>
    <t xml:space="preserve">    GRANOLLERS</t>
  </si>
  <si>
    <t xml:space="preserve">    MATARO</t>
  </si>
  <si>
    <t xml:space="preserve">    VIC</t>
  </si>
  <si>
    <t xml:space="preserve">    ARENYS DE MAR</t>
  </si>
  <si>
    <t xml:space="preserve">    IGUALADA</t>
  </si>
  <si>
    <t xml:space="preserve">    BERGA</t>
  </si>
  <si>
    <t xml:space="preserve">    VILAFRANCA DEL PENEDES</t>
  </si>
  <si>
    <t xml:space="preserve">    BADALONA</t>
  </si>
  <si>
    <t xml:space="preserve">    BARCELONA</t>
  </si>
  <si>
    <t xml:space="preserve">    SANT BOI DE LLOBREGAT</t>
  </si>
  <si>
    <t xml:space="preserve">    SABADELL</t>
  </si>
  <si>
    <t xml:space="preserve">    VILANOVA I LA GELTRU</t>
  </si>
  <si>
    <t xml:space="preserve">    TERRASSA</t>
  </si>
  <si>
    <t xml:space="preserve">    SANT FELIU DE LLOBREGAT</t>
  </si>
  <si>
    <t xml:space="preserve">    L'HOSPITALET DE LLOBREGAT</t>
  </si>
  <si>
    <t xml:space="preserve">    SANTA COLOMA DE GRAMENET</t>
  </si>
  <si>
    <t xml:space="preserve">    CERDANYOLA DEL VALLES</t>
  </si>
  <si>
    <t xml:space="preserve">    CORNELLA DE LLOBREGAT</t>
  </si>
  <si>
    <t xml:space="preserve">    GAVA</t>
  </si>
  <si>
    <t xml:space="preserve">    MOLLET DEL VALLES</t>
  </si>
  <si>
    <t xml:space="preserve">    ESPLUGES DE LLOBREGAT</t>
  </si>
  <si>
    <t xml:space="preserve">    RUBI</t>
  </si>
  <si>
    <t xml:space="preserve">    EL PRAT DE LLOBREGAT</t>
  </si>
  <si>
    <t xml:space="preserve">    FIGUERES</t>
  </si>
  <si>
    <t xml:space="preserve">    GIRONA</t>
  </si>
  <si>
    <t xml:space="preserve">    LA BISBAL D'EMPORDA</t>
  </si>
  <si>
    <t xml:space="preserve">    RIPOLL</t>
  </si>
  <si>
    <t xml:space="preserve">    SANTA COLOMA DE FARNERS</t>
  </si>
  <si>
    <t xml:space="preserve">    OLOT</t>
  </si>
  <si>
    <t xml:space="preserve">    BLANES</t>
  </si>
  <si>
    <t xml:space="preserve">    SANT FELIU DE GUIXOLS</t>
  </si>
  <si>
    <t xml:space="preserve">    PUIGCERDA</t>
  </si>
  <si>
    <t xml:space="preserve">    TREMP</t>
  </si>
  <si>
    <t xml:space="preserve">    BALAGUER</t>
  </si>
  <si>
    <t xml:space="preserve">    CERVERA</t>
  </si>
  <si>
    <t xml:space="preserve">    LLEIDA</t>
  </si>
  <si>
    <t xml:space="preserve">    LA SEU D'URGELL</t>
  </si>
  <si>
    <t xml:space="preserve">    VIELHA E MIJARAN</t>
  </si>
  <si>
    <t xml:space="preserve">    SOLSONA</t>
  </si>
  <si>
    <t xml:space="preserve">    EL VENDRELL</t>
  </si>
  <si>
    <t xml:space="preserve">    REUS</t>
  </si>
  <si>
    <t xml:space="preserve">    AMPOSTA</t>
  </si>
  <si>
    <t xml:space="preserve">    VALLS</t>
  </si>
  <si>
    <t xml:space="preserve">    GANDESA</t>
  </si>
  <si>
    <t xml:space="preserve">    TARRAGONA</t>
  </si>
  <si>
    <t xml:space="preserve">    TORTOSA</t>
  </si>
  <si>
    <t xml:space="preserve">    FALSET</t>
  </si>
  <si>
    <t xml:space="preserve">    DENIA</t>
  </si>
  <si>
    <t xml:space="preserve">    ALCOY</t>
  </si>
  <si>
    <t xml:space="preserve">    ALICANTE</t>
  </si>
  <si>
    <t xml:space="preserve">    ORIHUELA</t>
  </si>
  <si>
    <t xml:space="preserve">    VILLAJOYOSA</t>
  </si>
  <si>
    <t xml:space="preserve">    ELDA</t>
  </si>
  <si>
    <t xml:space="preserve">    VILLENA</t>
  </si>
  <si>
    <t xml:space="preserve">    ELX</t>
  </si>
  <si>
    <t xml:space="preserve">    BENIDORM</t>
  </si>
  <si>
    <t xml:space="preserve">    SAN VICENTE DEL RASPEIG</t>
  </si>
  <si>
    <t xml:space="preserve">    NOVELDA</t>
  </si>
  <si>
    <t xml:space="preserve">    IBI</t>
  </si>
  <si>
    <t xml:space="preserve">    TORREVIEJA</t>
  </si>
  <si>
    <t xml:space="preserve">    CASTELLO DE LA PLANA</t>
  </si>
  <si>
    <t xml:space="preserve">    SEGORBE</t>
  </si>
  <si>
    <t xml:space="preserve">    VINAROS</t>
  </si>
  <si>
    <t xml:space="preserve">    NULES</t>
  </si>
  <si>
    <t xml:space="preserve">    VILLARREAL DE LOS INFANTES/VILA-REAL</t>
  </si>
  <si>
    <t xml:space="preserve">    LLIRIA</t>
  </si>
  <si>
    <t xml:space="preserve">    GANDIA</t>
  </si>
  <si>
    <t xml:space="preserve">    ONTINYENT</t>
  </si>
  <si>
    <t xml:space="preserve">    TORRENTE</t>
  </si>
  <si>
    <t xml:space="preserve">    SUECA</t>
  </si>
  <si>
    <t xml:space="preserve">    VALENCIA</t>
  </si>
  <si>
    <t xml:space="preserve">    SAGUNTO</t>
  </si>
  <si>
    <t xml:space="preserve">    ALZIRA</t>
  </si>
  <si>
    <t xml:space="preserve">    CARLET</t>
  </si>
  <si>
    <t xml:space="preserve">    XATIVA</t>
  </si>
  <si>
    <t xml:space="preserve">    REQUENA</t>
  </si>
  <si>
    <t xml:space="preserve">    CATARROJA</t>
  </si>
  <si>
    <t xml:space="preserve">    MONCADA</t>
  </si>
  <si>
    <t xml:space="preserve">    PATERNA</t>
  </si>
  <si>
    <t xml:space="preserve">    QUART DE POBLET</t>
  </si>
  <si>
    <t xml:space="preserve">    MISLATA</t>
  </si>
  <si>
    <t xml:space="preserve">    MASSAMAGRELL</t>
  </si>
  <si>
    <t xml:space="preserve">    PICASSENT</t>
  </si>
  <si>
    <t xml:space="preserve">    VILLANUEVA DE LA SERENA</t>
  </si>
  <si>
    <t xml:space="preserve">    ALMENDRALEJO</t>
  </si>
  <si>
    <t xml:space="preserve">    LLERENA</t>
  </si>
  <si>
    <t xml:space="preserve">    MERIDA</t>
  </si>
  <si>
    <t xml:space="preserve">    BADAJOZ</t>
  </si>
  <si>
    <t xml:space="preserve">    OLIVENZA</t>
  </si>
  <si>
    <t xml:space="preserve">    ZAFRA</t>
  </si>
  <si>
    <t xml:space="preserve">    JEREZ DE LOS CABALLEROS</t>
  </si>
  <si>
    <t xml:space="preserve">    HERRERA DEL DUQUE</t>
  </si>
  <si>
    <t xml:space="preserve">    CASTUERA</t>
  </si>
  <si>
    <t xml:space="preserve">    DON BENITO</t>
  </si>
  <si>
    <t xml:space="preserve">    FREGENAL DE LA SIERRA</t>
  </si>
  <si>
    <t xml:space="preserve">    MONTIJO</t>
  </si>
  <si>
    <t xml:space="preserve">    VILLAFRANCA DE LOS BARROS</t>
  </si>
  <si>
    <t xml:space="preserve">    CACERES</t>
  </si>
  <si>
    <t xml:space="preserve">    CORIA</t>
  </si>
  <si>
    <t xml:space="preserve">    NAVALMORAL DE LA MATA</t>
  </si>
  <si>
    <t xml:space="preserve">    PLASENCIA</t>
  </si>
  <si>
    <t xml:space="preserve">    TRUJILLO</t>
  </si>
  <si>
    <t xml:space="preserve">    VALENCIA DE ALCANTARA</t>
  </si>
  <si>
    <t xml:space="preserve">    LOGROSAN</t>
  </si>
  <si>
    <t xml:space="preserve">    BETANZOS</t>
  </si>
  <si>
    <t xml:space="preserve">    SANTIAGO DE COMPOSTELA</t>
  </si>
  <si>
    <t xml:space="preserve">    FERROL</t>
  </si>
  <si>
    <t xml:space="preserve">    A CORUÑA</t>
  </si>
  <si>
    <t xml:space="preserve">    NOIA</t>
  </si>
  <si>
    <t xml:space="preserve">    CARBALLO</t>
  </si>
  <si>
    <t xml:space="preserve">    CORCUBION</t>
  </si>
  <si>
    <t xml:space="preserve">    ARZUA</t>
  </si>
  <si>
    <t xml:space="preserve">    ORTIGUEIRA</t>
  </si>
  <si>
    <t xml:space="preserve">    RIBEIRA</t>
  </si>
  <si>
    <t xml:space="preserve">    NEGREIRA</t>
  </si>
  <si>
    <t xml:space="preserve">    MUROS</t>
  </si>
  <si>
    <t xml:space="preserve">    PADRON</t>
  </si>
  <si>
    <t xml:space="preserve">    ORDES</t>
  </si>
  <si>
    <t xml:space="preserve">    MONDOÑEDO</t>
  </si>
  <si>
    <t xml:space="preserve">    CHANTADA</t>
  </si>
  <si>
    <t xml:space="preserve">    LUGO</t>
  </si>
  <si>
    <t xml:space="preserve">    VILLALBA</t>
  </si>
  <si>
    <t xml:space="preserve">    MONFORTE DE LEMOS</t>
  </si>
  <si>
    <t xml:space="preserve">    VIVEIRO</t>
  </si>
  <si>
    <t xml:space="preserve">    SARRIA</t>
  </si>
  <si>
    <t xml:space="preserve">    FONSAGRADA</t>
  </si>
  <si>
    <t xml:space="preserve">    BECERREA</t>
  </si>
  <si>
    <t xml:space="preserve">    OURENSE</t>
  </si>
  <si>
    <t xml:space="preserve">    RIBADAVIA</t>
  </si>
  <si>
    <t xml:space="preserve">    XINZO DE LIMIA</t>
  </si>
  <si>
    <t xml:space="preserve">    PUEBLA DE TRIVES</t>
  </si>
  <si>
    <t xml:space="preserve">    VERIN</t>
  </si>
  <si>
    <t xml:space="preserve">    BARCO DE VALDEORRAS</t>
  </si>
  <si>
    <t xml:space="preserve">    O CARBALLIÑO</t>
  </si>
  <si>
    <t xml:space="preserve">    BANDE</t>
  </si>
  <si>
    <t xml:space="preserve">    CELANOVA</t>
  </si>
  <si>
    <t xml:space="preserve">    PONTEAREAS</t>
  </si>
  <si>
    <t xml:space="preserve">    VILAGARCIA DE AROUSA</t>
  </si>
  <si>
    <t xml:space="preserve">    VIGO</t>
  </si>
  <si>
    <t xml:space="preserve">    PONTEVEDRA</t>
  </si>
  <si>
    <t xml:space="preserve">    ESTRADA (A)</t>
  </si>
  <si>
    <t xml:space="preserve">    TUI</t>
  </si>
  <si>
    <t xml:space="preserve">    CANGAS DE MORRAZO</t>
  </si>
  <si>
    <t xml:space="preserve">    LALIN</t>
  </si>
  <si>
    <t xml:space="preserve">    CAMBADOS</t>
  </si>
  <si>
    <t xml:space="preserve">    REDONDELA</t>
  </si>
  <si>
    <t xml:space="preserve">    PORRIÑO</t>
  </si>
  <si>
    <t xml:space="preserve">    CALDAS DE REIS</t>
  </si>
  <si>
    <t xml:space="preserve">    MARIN</t>
  </si>
  <si>
    <t xml:space="preserve">    TORRELAGUNA</t>
  </si>
  <si>
    <t xml:space="preserve">    TORREJON DE ARDOZ</t>
  </si>
  <si>
    <t xml:space="preserve">    NAVALCARNERO</t>
  </si>
  <si>
    <t xml:space="preserve">    ALCALA DE HENARES</t>
  </si>
  <si>
    <t xml:space="preserve">    ALCOBENDAS</t>
  </si>
  <si>
    <t xml:space="preserve">    MOSTOLES</t>
  </si>
  <si>
    <t xml:space="preserve">    SAN LORENZO DE EL ESCORIAL</t>
  </si>
  <si>
    <t xml:space="preserve">    ARANJUEZ</t>
  </si>
  <si>
    <t xml:space="preserve">    LEGANES</t>
  </si>
  <si>
    <t xml:space="preserve">    GETAFE</t>
  </si>
  <si>
    <t xml:space="preserve">    MADRID</t>
  </si>
  <si>
    <t xml:space="preserve">    MAJADAHONDA</t>
  </si>
  <si>
    <t xml:space="preserve">    COSLADA</t>
  </si>
  <si>
    <t xml:space="preserve">    ARGANDA DEL REY</t>
  </si>
  <si>
    <t xml:space="preserve">    COLLADO VILLALBA</t>
  </si>
  <si>
    <t xml:space="preserve">    PARLA</t>
  </si>
  <si>
    <t xml:space="preserve">    ALCORCON</t>
  </si>
  <si>
    <t xml:space="preserve">    FUENLABRADA</t>
  </si>
  <si>
    <t xml:space="preserve">    COLMENAR VIEJO</t>
  </si>
  <si>
    <t xml:space="preserve">    VALDEMORO</t>
  </si>
  <si>
    <t xml:space="preserve">    POZUELO DE ALARCON</t>
  </si>
  <si>
    <t xml:space="preserve">    CARAVACA DE LA CRUZ</t>
  </si>
  <si>
    <t xml:space="preserve">    CARTAGENA</t>
  </si>
  <si>
    <t xml:space="preserve">    CIEZA</t>
  </si>
  <si>
    <t xml:space="preserve">    LORCA</t>
  </si>
  <si>
    <t xml:space="preserve">    MULA</t>
  </si>
  <si>
    <t xml:space="preserve">    MURCIA</t>
  </si>
  <si>
    <t xml:space="preserve">    YECLA</t>
  </si>
  <si>
    <t xml:space="preserve">    MOLINA DE SEGURA</t>
  </si>
  <si>
    <t xml:space="preserve">    TOTANA</t>
  </si>
  <si>
    <t xml:space="preserve">    JUMILLA</t>
  </si>
  <si>
    <t xml:space="preserve">    SAN JAVIER</t>
  </si>
  <si>
    <t xml:space="preserve">    ESTELLA</t>
  </si>
  <si>
    <t xml:space="preserve">    AOIZ</t>
  </si>
  <si>
    <t xml:space="preserve">    TUDELA</t>
  </si>
  <si>
    <t xml:space="preserve">    PAMPLONA</t>
  </si>
  <si>
    <t xml:space="preserve">    TAFALLA</t>
  </si>
  <si>
    <t xml:space="preserve">    AMURRIO</t>
  </si>
  <si>
    <t xml:space="preserve">    VITORIA-GASTEIZ</t>
  </si>
  <si>
    <t xml:space="preserve">    TOLOSA</t>
  </si>
  <si>
    <t xml:space="preserve">    AZPEITIA</t>
  </si>
  <si>
    <t xml:space="preserve">    BERGARA</t>
  </si>
  <si>
    <t xml:space="preserve">    EIBAR</t>
  </si>
  <si>
    <t xml:space="preserve">    DONOSTIA-SAN SEBASTIAN</t>
  </si>
  <si>
    <t xml:space="preserve">    IRUN</t>
  </si>
  <si>
    <t xml:space="preserve">    DURANGO</t>
  </si>
  <si>
    <t xml:space="preserve">    BARAKALDO</t>
  </si>
  <si>
    <t xml:space="preserve">    GERNIKA-LUMO</t>
  </si>
  <si>
    <t xml:space="preserve">    BILBAO</t>
  </si>
  <si>
    <t xml:space="preserve">    BALMASEDA</t>
  </si>
  <si>
    <t xml:space="preserve">    GETXO</t>
  </si>
  <si>
    <t xml:space="preserve">    HARO</t>
  </si>
  <si>
    <t xml:space="preserve">    CALAHORRA</t>
  </si>
  <si>
    <t xml:space="preserve">    LOGROÑO</t>
  </si>
  <si>
    <t>14-T1</t>
  </si>
  <si>
    <t xml:space="preserve">    ASTURIAS</t>
  </si>
  <si>
    <t xml:space="preserve">    ILLES BALEARS</t>
  </si>
  <si>
    <t xml:space="preserve">    LAS PALMAS</t>
  </si>
  <si>
    <t xml:space="preserve">    CANTABRIA</t>
  </si>
  <si>
    <t xml:space="preserve">    CASTELLON</t>
  </si>
  <si>
    <t xml:space="preserve">    NAVARRA</t>
  </si>
  <si>
    <t xml:space="preserve">    ARABA/ALAVA</t>
  </si>
  <si>
    <t xml:space="preserve">    GIPUZKOA</t>
  </si>
  <si>
    <t xml:space="preserve">    BIZKAIA</t>
  </si>
  <si>
    <t xml:space="preserve">    LA RIOJA</t>
  </si>
  <si>
    <t>14-T2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</si>
  <si>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</si>
  <si>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</si>
  <si>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</si>
  <si>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</si>
  <si>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</si>
  <si>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</si>
  <si>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Nulidades matrimoniales clasificadas por Tribunal Superior de Justicia</t>
  </si>
  <si>
    <t>14-T3</t>
  </si>
  <si>
    <t>14-T4</t>
  </si>
  <si>
    <t>15-T1</t>
  </si>
  <si>
    <t>15-T2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</si>
  <si>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</si>
  <si>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</si>
  <si>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</si>
  <si>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</si>
  <si>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</si>
  <si>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</si>
  <si>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</si>
  <si>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</si>
  <si>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</si>
  <si>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</si>
  <si>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</si>
  <si>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</si>
  <si>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</si>
  <si>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</si>
  <si>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</si>
  <si>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</si>
  <si>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</si>
  <si>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</si>
  <si>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</si>
  <si>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 xml:space="preserve">
</t>
  </si>
  <si>
    <t>18-T4</t>
  </si>
  <si>
    <t>19-T1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</si>
  <si>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</si>
  <si>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</si>
  <si>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</si>
  <si>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</si>
  <si>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</si>
  <si>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</si>
  <si>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</si>
  <si>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19-T2</t>
  </si>
  <si>
    <t>19-T3</t>
  </si>
  <si>
    <t>19-T4</t>
  </si>
  <si>
    <t>ASTURIAS, PRINCIPADO DE</t>
  </si>
  <si>
    <t>MADRID, COMUNIDAD DE</t>
  </si>
  <si>
    <t>MURCIA, REGION DE</t>
  </si>
  <si>
    <t>NAVARRA, COM. FORAL DE</t>
  </si>
  <si>
    <t>20-T1</t>
  </si>
  <si>
    <t>20-T2</t>
  </si>
  <si>
    <t>20-T3</t>
  </si>
  <si>
    <t>20-T4</t>
  </si>
  <si>
    <t xml:space="preserve">  </t>
  </si>
  <si>
    <t>21-T1</t>
  </si>
  <si>
    <t>ESPAÑA</t>
  </si>
  <si>
    <t>ANDALUCÍA</t>
  </si>
  <si>
    <t>ARAGÓN</t>
  </si>
  <si>
    <t>ASTURIAS, PRINCIPADO</t>
  </si>
  <si>
    <t>CASTILLA - LEÓN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</si>
  <si>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</si>
  <si>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</si>
  <si>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</si>
  <si>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</si>
  <si>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</si>
  <si>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</si>
  <si>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</si>
  <si>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21-T2</t>
  </si>
  <si>
    <t>21-T3</t>
  </si>
  <si>
    <t>21-T4</t>
  </si>
  <si>
    <t>22-T1</t>
  </si>
  <si>
    <t>MADRID, COMUNIDAD DE(*)</t>
  </si>
  <si>
    <t>*En este caso se ha planteado una Cuestión dei inconstitucionalidad ante el Tribunal Constitucional</t>
  </si>
  <si>
    <t>Privación o suspensión régimen visitas o estancia progenitor</t>
  </si>
  <si>
    <t>22-T2</t>
  </si>
  <si>
    <t>22-T3</t>
  </si>
  <si>
    <t>22-T4</t>
  </si>
  <si>
    <t>23-T1</t>
  </si>
  <si>
    <t>Solicitudes presentadas</t>
  </si>
  <si>
    <t>Accediendo a suspensión o privación</t>
  </si>
  <si>
    <t>No
accediendo a suspensión o privación</t>
  </si>
  <si>
    <t>23-T2</t>
  </si>
  <si>
    <t>23-T3</t>
  </si>
  <si>
    <t>23-T4</t>
  </si>
  <si>
    <t>Guardia, custodia o alimentos de hijos no matrimoniales menores o con discapacidad con medidas de apoyo de progenitores, no consensuadas clasificados por Tribunal Superior de Justicia</t>
  </si>
  <si>
    <t xml:space="preserve"> </t>
  </si>
  <si>
    <t>24-T1</t>
  </si>
  <si>
    <t>Evolución 24-T1</t>
  </si>
  <si>
    <t>Guardia, custodia y alimentos de hijos no matrimoniales menores o con discapacidad con medidas de apoyo de progenitores, consensuados clasificados por Tribunal Superior de Justicia</t>
  </si>
  <si>
    <t>24-T2</t>
  </si>
  <si>
    <t>Evolución 24-T2</t>
  </si>
  <si>
    <t>-</t>
  </si>
  <si>
    <t>24-T3</t>
  </si>
  <si>
    <t>Evolución 24-T3</t>
  </si>
  <si>
    <t>TERCER TRIMESTRE 2024</t>
  </si>
  <si>
    <t>TERCER 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</si>
</sst>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9"/>
      <color theme="4"/>
      <name val="Verdana"/>
      <family val="2"/>
    </font>
    <font>
      <b/>
      <sz val="9"/>
      <color theme="4"/>
      <name val="Verdana"/>
      <family val="2"/>
    </font>
    <font>
      <b/>
      <sz val="14"/>
      <color theme="0"/>
      <name val="Verdana"/>
      <family val="2"/>
    </font>
    <font>
      <b/>
      <sz val="12"/>
      <color theme="3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medium">
        <color theme="4" tint="0.7999511703848384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5" fillId="0" borderId="0"/>
    <xf numFmtId="0" fontId="9" fillId="0" borderId="0"/>
    <xf numFmtId="0" fontId="7" fillId="0" borderId="0"/>
    <xf numFmtId="0" fontId="6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1" applyFont="1" applyFill="1" applyAlignment="1" applyProtection="1">
      <alignment horizontal="left"/>
    </xf>
    <xf numFmtId="0" fontId="17" fillId="0" borderId="0" xfId="0" applyFont="1"/>
    <xf numFmtId="0" fontId="16" fillId="0" borderId="0" xfId="1" applyFont="1" applyFill="1" applyAlignment="1" applyProtection="1"/>
    <xf numFmtId="0" fontId="1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4" fontId="17" fillId="0" borderId="0" xfId="0" applyNumberFormat="1" applyFont="1"/>
    <xf numFmtId="0" fontId="23" fillId="0" borderId="0" xfId="0" applyFont="1"/>
    <xf numFmtId="0" fontId="21" fillId="0" borderId="0" xfId="0" applyFont="1"/>
    <xf numFmtId="3" fontId="17" fillId="0" borderId="0" xfId="0" applyNumberFormat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3" xfId="0" applyFont="1" applyBorder="1"/>
    <xf numFmtId="0" fontId="19" fillId="0" borderId="2" xfId="0" applyFont="1" applyBorder="1" applyAlignment="1">
      <alignment horizontal="right"/>
    </xf>
    <xf numFmtId="0" fontId="12" fillId="0" borderId="1" xfId="0" applyFont="1" applyBorder="1"/>
    <xf numFmtId="3" fontId="19" fillId="0" borderId="1" xfId="0" applyNumberFormat="1" applyFont="1" applyBorder="1" applyAlignment="1">
      <alignment horizontal="right"/>
    </xf>
    <xf numFmtId="0" fontId="19" fillId="0" borderId="0" xfId="0" applyFont="1" applyAlignment="1">
      <alignment horizontal="center" vertical="center" wrapText="1"/>
    </xf>
    <xf numFmtId="0" fontId="28" fillId="2" borderId="4" xfId="0" applyFont="1" applyFill="1" applyBorder="1"/>
    <xf numFmtId="0" fontId="29" fillId="2" borderId="4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left" vertical="center" wrapText="1"/>
    </xf>
    <xf numFmtId="3" fontId="30" fillId="0" borderId="5" xfId="0" applyNumberFormat="1" applyFont="1" applyBorder="1" applyAlignment="1">
      <alignment vertical="center"/>
    </xf>
    <xf numFmtId="164" fontId="30" fillId="0" borderId="5" xfId="0" applyNumberFormat="1" applyFont="1" applyBorder="1" applyAlignment="1">
      <alignment vertical="center"/>
    </xf>
    <xf numFmtId="0" fontId="27" fillId="3" borderId="6" xfId="0" applyFont="1" applyFill="1" applyBorder="1" applyAlignment="1">
      <alignment horizontal="left" vertical="center"/>
    </xf>
    <xf numFmtId="3" fontId="30" fillId="0" borderId="7" xfId="0" applyNumberFormat="1" applyFont="1" applyBorder="1" applyAlignment="1">
      <alignment vertical="center"/>
    </xf>
    <xf numFmtId="164" fontId="30" fillId="0" borderId="7" xfId="0" applyNumberFormat="1" applyFont="1" applyBorder="1" applyAlignment="1">
      <alignment vertical="center"/>
    </xf>
    <xf numFmtId="0" fontId="27" fillId="3" borderId="8" xfId="0" applyFont="1" applyFill="1" applyBorder="1" applyAlignment="1" applyProtection="1">
      <alignment horizontal="left" vertical="center" wrapText="1"/>
      <protection locked="0"/>
    </xf>
    <xf numFmtId="0" fontId="27" fillId="3" borderId="9" xfId="0" applyFont="1" applyFill="1" applyBorder="1" applyAlignment="1">
      <alignment horizontal="left" vertical="center" wrapText="1"/>
    </xf>
    <xf numFmtId="3" fontId="30" fillId="0" borderId="9" xfId="0" applyNumberFormat="1" applyFont="1" applyBorder="1" applyAlignment="1">
      <alignment vertical="center"/>
    </xf>
    <xf numFmtId="164" fontId="30" fillId="0" borderId="9" xfId="0" applyNumberFormat="1" applyFont="1" applyBorder="1" applyAlignment="1">
      <alignment vertical="center"/>
    </xf>
    <xf numFmtId="0" fontId="28" fillId="2" borderId="4" xfId="0" applyFont="1" applyFill="1" applyBorder="1" applyAlignment="1">
      <alignment wrapText="1"/>
    </xf>
    <xf numFmtId="0" fontId="20" fillId="0" borderId="0" xfId="0" applyFont="1" applyAlignment="1">
      <alignment vertical="center" wrapText="1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31" fillId="4" borderId="11" xfId="0" applyFont="1" applyFill="1" applyBorder="1" applyAlignment="1" applyProtection="1">
      <alignment horizontal="left" vertical="center" wrapText="1"/>
      <protection locked="0"/>
    </xf>
    <xf numFmtId="0" fontId="29" fillId="2" borderId="12" xfId="0" applyFont="1" applyFill="1" applyBorder="1" applyAlignment="1">
      <alignment horizontal="center" vertical="center"/>
    </xf>
    <xf numFmtId="3" fontId="31" fillId="4" borderId="11" xfId="0" applyNumberFormat="1" applyFont="1" applyFill="1" applyBorder="1" applyAlignment="1" applyProtection="1">
      <alignment vertical="center"/>
      <protection locked="0"/>
    </xf>
    <xf numFmtId="164" fontId="31" fillId="4" borderId="11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wrapText="1"/>
    </xf>
    <xf numFmtId="0" fontId="20" fillId="0" borderId="0" xfId="0" applyFont="1"/>
    <xf numFmtId="0" fontId="24" fillId="0" borderId="0" xfId="0" applyFont="1"/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30" fillId="0" borderId="5" xfId="0" applyNumberFormat="1" applyFont="1" applyBorder="1" applyAlignment="1">
      <alignment horizontal="right" vertical="center"/>
    </xf>
    <xf numFmtId="164" fontId="31" fillId="4" borderId="11" xfId="0" applyNumberFormat="1" applyFont="1" applyFill="1" applyBorder="1" applyAlignment="1" applyProtection="1">
      <alignment horizontal="right" vertical="center"/>
      <protection locked="0"/>
    </xf>
    <xf numFmtId="3" fontId="30" fillId="0" borderId="14" xfId="0" applyNumberFormat="1" applyFont="1" applyBorder="1" applyAlignment="1">
      <alignment vertical="center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7" fillId="0" borderId="0" xfId="0" applyFont="1" applyAlignment="1" applyProtection="1">
      <alignment horizontal="left" vertical="center" wrapText="1"/>
      <protection locked="0"/>
    </xf>
    <xf numFmtId="3" fontId="30" fillId="0" borderId="0" xfId="0" applyNumberFormat="1" applyFont="1" applyAlignment="1">
      <alignment vertical="center"/>
    </xf>
    <xf numFmtId="0" fontId="27" fillId="0" borderId="18" xfId="0" applyFont="1" applyBorder="1" applyAlignment="1" applyProtection="1">
      <alignment horizontal="left" vertical="center" wrapText="1"/>
      <protection locked="0"/>
    </xf>
    <xf numFmtId="0" fontId="27" fillId="0" borderId="19" xfId="0" applyFont="1" applyBorder="1" applyAlignment="1" applyProtection="1">
      <alignment horizontal="left" vertical="center" wrapText="1"/>
      <protection locked="0"/>
    </xf>
    <xf numFmtId="0" fontId="27" fillId="0" borderId="20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164" fontId="30" fillId="0" borderId="0" xfId="0" applyNumberFormat="1" applyFont="1" applyAlignment="1">
      <alignment vertical="center"/>
    </xf>
    <xf numFmtId="165" fontId="30" fillId="0" borderId="5" xfId="0" applyNumberFormat="1" applyFont="1" applyBorder="1" applyAlignment="1">
      <alignment vertical="center"/>
    </xf>
    <xf numFmtId="0" fontId="33" fillId="0" borderId="0" xfId="0" applyFont="1"/>
    <xf numFmtId="166" fontId="31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34" fillId="0" borderId="0" xfId="0" applyFont="1"/>
    <xf numFmtId="0" fontId="35" fillId="0" borderId="0" xfId="0" applyFont="1"/>
    <xf numFmtId="0" fontId="29" fillId="2" borderId="12" xfId="0" applyFont="1" applyFill="1" applyBorder="1" applyAlignment="1">
      <alignment horizontal="center" vertical="center" wrapText="1"/>
    </xf>
    <xf numFmtId="3" fontId="33" fillId="0" borderId="0" xfId="0" applyNumberFormat="1" applyFont="1"/>
    <xf numFmtId="3" fontId="19" fillId="0" borderId="0" xfId="0" applyNumberFormat="1" applyFont="1" applyAlignment="1">
      <alignment vertical="center"/>
    </xf>
    <xf numFmtId="0" fontId="27" fillId="0" borderId="0" xfId="1" applyFont="1" applyAlignment="1" applyProtection="1">
      <alignment vertical="center"/>
    </xf>
    <xf numFmtId="9" fontId="30" fillId="0" borderId="9" xfId="0" applyNumberFormat="1" applyFont="1" applyBorder="1" applyAlignment="1">
      <alignment vertical="center"/>
    </xf>
    <xf numFmtId="0" fontId="37" fillId="3" borderId="15" xfId="0" applyFont="1" applyFill="1" applyBorder="1" applyAlignment="1">
      <alignment horizontal="center" vertical="center" wrapText="1"/>
    </xf>
    <xf numFmtId="0" fontId="37" fillId="3" borderId="16" xfId="0" applyFont="1" applyFill="1" applyBorder="1" applyAlignment="1">
      <alignment horizontal="center" vertical="center" wrapText="1"/>
    </xf>
    <xf numFmtId="0" fontId="37" fillId="3" borderId="17" xfId="0" applyFont="1" applyFill="1" applyBorder="1" applyAlignment="1">
      <alignment horizontal="center" vertical="center" wrapText="1"/>
    </xf>
    <xf numFmtId="0" fontId="38" fillId="0" borderId="0" xfId="34" applyFont="1"/>
    <xf numFmtId="3" fontId="39" fillId="4" borderId="11" xfId="0" applyNumberFormat="1" applyFont="1" applyFill="1" applyBorder="1" applyAlignment="1" applyProtection="1">
      <alignment vertical="center"/>
      <protection locked="0"/>
    </xf>
    <xf numFmtId="15" fontId="33" fillId="0" borderId="0" xfId="0" applyNumberFormat="1" applyFont="1"/>
    <xf numFmtId="0" fontId="40" fillId="0" borderId="0" xfId="0" applyFont="1" applyAlignment="1">
      <alignment vertical="center"/>
    </xf>
    <xf numFmtId="165" fontId="12" fillId="0" borderId="5" xfId="0" applyNumberFormat="1" applyFont="1" applyBorder="1" applyAlignment="1">
      <alignment vertical="center"/>
    </xf>
    <xf numFmtId="3" fontId="38" fillId="0" borderId="0" xfId="34" applyNumberFormat="1" applyFont="1"/>
    <xf numFmtId="3" fontId="12" fillId="0" borderId="5" xfId="0" applyNumberFormat="1" applyFont="1" applyBorder="1" applyAlignment="1">
      <alignment vertical="center"/>
    </xf>
    <xf numFmtId="0" fontId="29" fillId="0" borderId="4" xfId="0" applyFont="1" applyBorder="1" applyAlignment="1">
      <alignment horizontal="center" vertical="center" wrapText="1"/>
    </xf>
    <xf numFmtId="0" fontId="27" fillId="0" borderId="0" xfId="1" applyFont="1" applyAlignment="1" applyProtection="1">
      <alignment horizontal="left" vertical="center"/>
    </xf>
    <xf numFmtId="0" fontId="29" fillId="2" borderId="22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</cellXfs>
  <cellStyles count="35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13" xfId="34" xr:uid="{17C642A4-CB2E-48A5-A8DC-0D5EF46EFBA5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strRef>
              <c:f>Resumen!$B$45:$B$77</c:f>
              <c:strCache>
                <c:ptCount val="33"/>
                <c:pt idx="0">
                  <c:v>16-T3</c:v>
                </c:pt>
                <c:pt idx="1">
                  <c:v>16-T4</c:v>
                </c:pt>
                <c:pt idx="2">
                  <c:v>17-T1</c:v>
                </c:pt>
                <c:pt idx="3">
                  <c:v>17-T2</c:v>
                </c:pt>
                <c:pt idx="4">
                  <c:v>17-T3</c:v>
                </c:pt>
                <c:pt idx="5">
                  <c:v>17-T4</c:v>
                </c:pt>
                <c:pt idx="6">
                  <c:v>18-T1</c:v>
                </c:pt>
                <c:pt idx="7">
                  <c:v>18-T2</c:v>
                </c:pt>
                <c:pt idx="8">
                  <c:v>18-T3</c:v>
                </c:pt>
                <c:pt idx="9">
                  <c:v>18-T4</c:v>
                </c:pt>
                <c:pt idx="10">
                  <c:v>19-T1</c:v>
                </c:pt>
                <c:pt idx="11">
                  <c:v>19-T2</c:v>
                </c:pt>
                <c:pt idx="12">
                  <c:v>19-T3</c:v>
                </c:pt>
                <c:pt idx="13">
                  <c:v>19-T4</c:v>
                </c:pt>
                <c:pt idx="14">
                  <c:v>20-T1</c:v>
                </c:pt>
                <c:pt idx="15">
                  <c:v>20-T2</c:v>
                </c:pt>
                <c:pt idx="16">
                  <c:v>20-T3</c:v>
                </c:pt>
                <c:pt idx="17">
                  <c:v>20-T4</c:v>
                </c:pt>
                <c:pt idx="18">
                  <c:v>21-T1</c:v>
                </c:pt>
                <c:pt idx="19">
                  <c:v>21-T2</c:v>
                </c:pt>
                <c:pt idx="20">
                  <c:v>21-T3</c:v>
                </c:pt>
                <c:pt idx="21">
                  <c:v>21-T4</c:v>
                </c:pt>
                <c:pt idx="22">
                  <c:v>22-T1</c:v>
                </c:pt>
                <c:pt idx="23">
                  <c:v>22-T2</c:v>
                </c:pt>
                <c:pt idx="24">
                  <c:v>22-T3</c:v>
                </c:pt>
                <c:pt idx="25">
                  <c:v>22-T4</c:v>
                </c:pt>
                <c:pt idx="26">
                  <c:v>23-T1</c:v>
                </c:pt>
                <c:pt idx="27">
                  <c:v>23-T2</c:v>
                </c:pt>
                <c:pt idx="28">
                  <c:v>23-T3</c:v>
                </c:pt>
                <c:pt idx="29">
                  <c:v>23-T4</c:v>
                </c:pt>
                <c:pt idx="30">
                  <c:v>24-T1</c:v>
                </c:pt>
                <c:pt idx="31">
                  <c:v>24-T2</c:v>
                </c:pt>
                <c:pt idx="32">
                  <c:v>24-T3</c:v>
                </c:pt>
              </c:strCache>
            </c:strRef>
          </c:cat>
          <c:val>
            <c:numRef>
              <c:f>Resumen!$D$45:$D$77</c:f>
              <c:numCache>
                <c:formatCode>#,##0</c:formatCode>
                <c:ptCount val="33"/>
                <c:pt idx="0">
                  <c:v>13660</c:v>
                </c:pt>
                <c:pt idx="1">
                  <c:v>17641</c:v>
                </c:pt>
                <c:pt idx="2">
                  <c:v>17483</c:v>
                </c:pt>
                <c:pt idx="3">
                  <c:v>17095</c:v>
                </c:pt>
                <c:pt idx="4">
                  <c:v>12545</c:v>
                </c:pt>
                <c:pt idx="5">
                  <c:v>16901</c:v>
                </c:pt>
                <c:pt idx="6">
                  <c:v>16226</c:v>
                </c:pt>
                <c:pt idx="7">
                  <c:v>17077</c:v>
                </c:pt>
                <c:pt idx="8">
                  <c:v>12249</c:v>
                </c:pt>
                <c:pt idx="9">
                  <c:v>16689</c:v>
                </c:pt>
                <c:pt idx="10">
                  <c:v>16423</c:v>
                </c:pt>
                <c:pt idx="11">
                  <c:v>16409</c:v>
                </c:pt>
                <c:pt idx="12">
                  <c:v>12607</c:v>
                </c:pt>
                <c:pt idx="13">
                  <c:v>16581</c:v>
                </c:pt>
                <c:pt idx="14">
                  <c:v>13690</c:v>
                </c:pt>
                <c:pt idx="15">
                  <c:v>9552</c:v>
                </c:pt>
                <c:pt idx="16">
                  <c:v>14835</c:v>
                </c:pt>
                <c:pt idx="17">
                  <c:v>16883</c:v>
                </c:pt>
                <c:pt idx="18">
                  <c:v>15048</c:v>
                </c:pt>
                <c:pt idx="19">
                  <c:v>15937</c:v>
                </c:pt>
                <c:pt idx="20">
                  <c:v>11767</c:v>
                </c:pt>
                <c:pt idx="21">
                  <c:v>14416</c:v>
                </c:pt>
                <c:pt idx="22">
                  <c:v>14730</c:v>
                </c:pt>
                <c:pt idx="23">
                  <c:v>14306</c:v>
                </c:pt>
                <c:pt idx="24">
                  <c:v>11321</c:v>
                </c:pt>
                <c:pt idx="25">
                  <c:v>14766</c:v>
                </c:pt>
                <c:pt idx="26">
                  <c:v>12839</c:v>
                </c:pt>
                <c:pt idx="27">
                  <c:v>14208</c:v>
                </c:pt>
                <c:pt idx="28">
                  <c:v>11303</c:v>
                </c:pt>
                <c:pt idx="29">
                  <c:v>14453</c:v>
                </c:pt>
                <c:pt idx="30">
                  <c:v>14327</c:v>
                </c:pt>
                <c:pt idx="31">
                  <c:v>14748</c:v>
                </c:pt>
                <c:pt idx="32">
                  <c:v>11189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F-4688-A887-750F9FCD9833}"/>
            </c:ext>
          </c:extLst>
        </c:ser>
        <c:ser>
          <c:idx val="1"/>
          <c:order val="1"/>
          <c:tx>
            <c:v>Divorcios no consensuados</c:v>
          </c:tx>
          <c:cat>
            <c:strRef>
              <c:f>Resumen!$B$45:$B$77</c:f>
              <c:strCache>
                <c:ptCount val="33"/>
                <c:pt idx="0">
                  <c:v>16-T3</c:v>
                </c:pt>
                <c:pt idx="1">
                  <c:v>16-T4</c:v>
                </c:pt>
                <c:pt idx="2">
                  <c:v>17-T1</c:v>
                </c:pt>
                <c:pt idx="3">
                  <c:v>17-T2</c:v>
                </c:pt>
                <c:pt idx="4">
                  <c:v>17-T3</c:v>
                </c:pt>
                <c:pt idx="5">
                  <c:v>17-T4</c:v>
                </c:pt>
                <c:pt idx="6">
                  <c:v>18-T1</c:v>
                </c:pt>
                <c:pt idx="7">
                  <c:v>18-T2</c:v>
                </c:pt>
                <c:pt idx="8">
                  <c:v>18-T3</c:v>
                </c:pt>
                <c:pt idx="9">
                  <c:v>18-T4</c:v>
                </c:pt>
                <c:pt idx="10">
                  <c:v>19-T1</c:v>
                </c:pt>
                <c:pt idx="11">
                  <c:v>19-T2</c:v>
                </c:pt>
                <c:pt idx="12">
                  <c:v>19-T3</c:v>
                </c:pt>
                <c:pt idx="13">
                  <c:v>19-T4</c:v>
                </c:pt>
                <c:pt idx="14">
                  <c:v>20-T1</c:v>
                </c:pt>
                <c:pt idx="15">
                  <c:v>20-T2</c:v>
                </c:pt>
                <c:pt idx="16">
                  <c:v>20-T3</c:v>
                </c:pt>
                <c:pt idx="17">
                  <c:v>20-T4</c:v>
                </c:pt>
                <c:pt idx="18">
                  <c:v>21-T1</c:v>
                </c:pt>
                <c:pt idx="19">
                  <c:v>21-T2</c:v>
                </c:pt>
                <c:pt idx="20">
                  <c:v>21-T3</c:v>
                </c:pt>
                <c:pt idx="21">
                  <c:v>21-T4</c:v>
                </c:pt>
                <c:pt idx="22">
                  <c:v>22-T1</c:v>
                </c:pt>
                <c:pt idx="23">
                  <c:v>22-T2</c:v>
                </c:pt>
                <c:pt idx="24">
                  <c:v>22-T3</c:v>
                </c:pt>
                <c:pt idx="25">
                  <c:v>22-T4</c:v>
                </c:pt>
                <c:pt idx="26">
                  <c:v>23-T1</c:v>
                </c:pt>
                <c:pt idx="27">
                  <c:v>23-T2</c:v>
                </c:pt>
                <c:pt idx="28">
                  <c:v>23-T3</c:v>
                </c:pt>
                <c:pt idx="29">
                  <c:v>23-T4</c:v>
                </c:pt>
                <c:pt idx="30">
                  <c:v>24-T1</c:v>
                </c:pt>
                <c:pt idx="31">
                  <c:v>24-T2</c:v>
                </c:pt>
                <c:pt idx="32">
                  <c:v>24-T3</c:v>
                </c:pt>
              </c:strCache>
            </c:strRef>
          </c:cat>
          <c:val>
            <c:numRef>
              <c:f>Resumen!$E$45:$E$77</c:f>
              <c:numCache>
                <c:formatCode>#,##0</c:formatCode>
                <c:ptCount val="33"/>
                <c:pt idx="0">
                  <c:v>9325</c:v>
                </c:pt>
                <c:pt idx="1">
                  <c:v>12795</c:v>
                </c:pt>
                <c:pt idx="2">
                  <c:v>12679</c:v>
                </c:pt>
                <c:pt idx="3">
                  <c:v>11520</c:v>
                </c:pt>
                <c:pt idx="4">
                  <c:v>8727</c:v>
                </c:pt>
                <c:pt idx="5">
                  <c:v>12093</c:v>
                </c:pt>
                <c:pt idx="6">
                  <c:v>11594</c:v>
                </c:pt>
                <c:pt idx="7">
                  <c:v>11986</c:v>
                </c:pt>
                <c:pt idx="8">
                  <c:v>8566</c:v>
                </c:pt>
                <c:pt idx="9">
                  <c:v>12287</c:v>
                </c:pt>
                <c:pt idx="10">
                  <c:v>11668</c:v>
                </c:pt>
                <c:pt idx="11">
                  <c:v>10869</c:v>
                </c:pt>
                <c:pt idx="12">
                  <c:v>8528</c:v>
                </c:pt>
                <c:pt idx="13">
                  <c:v>11761</c:v>
                </c:pt>
                <c:pt idx="14">
                  <c:v>9290</c:v>
                </c:pt>
                <c:pt idx="15">
                  <c:v>6264</c:v>
                </c:pt>
                <c:pt idx="16">
                  <c:v>9809</c:v>
                </c:pt>
                <c:pt idx="17">
                  <c:v>10727</c:v>
                </c:pt>
                <c:pt idx="18">
                  <c:v>9290</c:v>
                </c:pt>
                <c:pt idx="19">
                  <c:v>9750</c:v>
                </c:pt>
                <c:pt idx="20">
                  <c:v>7520</c:v>
                </c:pt>
                <c:pt idx="21">
                  <c:v>9777</c:v>
                </c:pt>
                <c:pt idx="22">
                  <c:v>9498</c:v>
                </c:pt>
                <c:pt idx="23">
                  <c:v>9118</c:v>
                </c:pt>
                <c:pt idx="24">
                  <c:v>7413</c:v>
                </c:pt>
                <c:pt idx="25">
                  <c:v>10221</c:v>
                </c:pt>
                <c:pt idx="26">
                  <c:v>8954</c:v>
                </c:pt>
                <c:pt idx="27">
                  <c:v>9269</c:v>
                </c:pt>
                <c:pt idx="28">
                  <c:v>7522</c:v>
                </c:pt>
                <c:pt idx="29">
                  <c:v>10337</c:v>
                </c:pt>
                <c:pt idx="30">
                  <c:v>9797</c:v>
                </c:pt>
                <c:pt idx="31">
                  <c:v>9881</c:v>
                </c:pt>
                <c:pt idx="32">
                  <c:v>7463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F-4688-A887-750F9FCD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Demandas de nulidad presentadas por cada 1.000.000 habitantes. </a:t>
            </a:r>
          </a:p>
          <a:p>
            <a:pPr algn="ctr" rtl="0">
              <a:defRPr lang="es-ES" sz="1200" b="1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</a:defRPr>
            </a:pPr>
            <a:r>
              <a: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Tercer trimestre de 2024</a:t>
            </a:r>
          </a:p>
        </c:rich>
      </c:tx>
      <c:layout>
        <c:manualLayout>
          <c:xMode val="edge"/>
          <c:yMode val="edge"/>
          <c:x val="0.15597797704592839"/>
          <c:y val="3.7389902097713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462206993578251E-2"/>
          <c:y val="0.19667112641560475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'!$H$50:$H$66</c:f>
              <c:numCache>
                <c:formatCode>#,##0.0</c:formatCode>
                <c:ptCount val="17"/>
                <c:pt idx="0">
                  <c:v>0.340639830606625</c:v>
                </c:pt>
                <c:pt idx="1">
                  <c:v>0.74172641272921191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1.6904856088960114</c:v>
                </c:pt>
                <c:pt idx="6">
                  <c:v>0</c:v>
                </c:pt>
                <c:pt idx="7">
                  <c:v>0.47451386054986666</c:v>
                </c:pt>
                <c:pt idx="8">
                  <c:v>0.12394368990280337</c:v>
                </c:pt>
                <c:pt idx="9">
                  <c:v>0.373182438258365</c:v>
                </c:pt>
                <c:pt idx="10">
                  <c:v>0.95065980543796424</c:v>
                </c:pt>
                <c:pt idx="11">
                  <c:v>0</c:v>
                </c:pt>
                <c:pt idx="12">
                  <c:v>0.28336474667687533</c:v>
                </c:pt>
                <c:pt idx="13">
                  <c:v>0.63485170816374858</c:v>
                </c:pt>
                <c:pt idx="14">
                  <c:v>0</c:v>
                </c:pt>
                <c:pt idx="15">
                  <c:v>0</c:v>
                </c:pt>
                <c:pt idx="16">
                  <c:v>3.0744256972797479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Tercer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layout>
        <c:manualLayout>
          <c:xMode val="edge"/>
          <c:yMode val="edge"/>
          <c:x val="0.16692304288156323"/>
          <c:y val="1.8874014103151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875754335621922E-2"/>
          <c:y val="0.16767267929266214"/>
          <c:w val="0.93241743722326709"/>
          <c:h val="0.539610404605031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TSJ'!$H$50:$H$66</c:f>
              <c:numCache>
                <c:formatCode>#,##0.0</c:formatCode>
                <c:ptCount val="17"/>
                <c:pt idx="0">
                  <c:v>22.641194074320342</c:v>
                </c:pt>
                <c:pt idx="1">
                  <c:v>17.356398057863561</c:v>
                </c:pt>
                <c:pt idx="2">
                  <c:v>20.493872629096547</c:v>
                </c:pt>
                <c:pt idx="3">
                  <c:v>19.050509681856489</c:v>
                </c:pt>
                <c:pt idx="4">
                  <c:v>26.935193479279047</c:v>
                </c:pt>
                <c:pt idx="5">
                  <c:v>16.05961328451211</c:v>
                </c:pt>
                <c:pt idx="6">
                  <c:v>15.646434098181793</c:v>
                </c:pt>
                <c:pt idx="7">
                  <c:v>16.607985119245331</c:v>
                </c:pt>
                <c:pt idx="8">
                  <c:v>13.646200258298649</c:v>
                </c:pt>
                <c:pt idx="9">
                  <c:v>20.170510787864629</c:v>
                </c:pt>
                <c:pt idx="10">
                  <c:v>18.252668264408911</c:v>
                </c:pt>
                <c:pt idx="11">
                  <c:v>19.468383824913104</c:v>
                </c:pt>
                <c:pt idx="12">
                  <c:v>16.746856528603335</c:v>
                </c:pt>
                <c:pt idx="13">
                  <c:v>21.140561881852829</c:v>
                </c:pt>
                <c:pt idx="14">
                  <c:v>8.9666850900196398</c:v>
                </c:pt>
                <c:pt idx="15">
                  <c:v>14.238961111068821</c:v>
                </c:pt>
                <c:pt idx="16">
                  <c:v>14.142358207486842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 Tercer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layout>
        <c:manualLayout>
          <c:xMode val="edge"/>
          <c:yMode val="edge"/>
          <c:x val="0.119077954238771"/>
          <c:y val="3.41797162995074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043928719436398E-2"/>
          <c:y val="0.18415720403370631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TSJ'!$I$50:$I$66</c:f>
              <c:numCache>
                <c:formatCode>#,##0.0</c:formatCode>
                <c:ptCount val="17"/>
                <c:pt idx="0">
                  <c:v>5.0074055099173886</c:v>
                </c:pt>
                <c:pt idx="1">
                  <c:v>5.7112933780149326</c:v>
                </c:pt>
                <c:pt idx="2">
                  <c:v>7.0292993075645169</c:v>
                </c:pt>
                <c:pt idx="3">
                  <c:v>8.3144173611492302</c:v>
                </c:pt>
                <c:pt idx="4">
                  <c:v>6.856231067452847</c:v>
                </c:pt>
                <c:pt idx="5">
                  <c:v>4.0571654613504275</c:v>
                </c:pt>
                <c:pt idx="6">
                  <c:v>4.518221611239662</c:v>
                </c:pt>
                <c:pt idx="7">
                  <c:v>4.2231733588938134</c:v>
                </c:pt>
                <c:pt idx="8">
                  <c:v>5.9492971153345611</c:v>
                </c:pt>
                <c:pt idx="9">
                  <c:v>6.1201919874371864</c:v>
                </c:pt>
                <c:pt idx="10">
                  <c:v>4.6582330466460249</c:v>
                </c:pt>
                <c:pt idx="11">
                  <c:v>5.430460004292649</c:v>
                </c:pt>
                <c:pt idx="12">
                  <c:v>4.1229570641485367</c:v>
                </c:pt>
                <c:pt idx="13">
                  <c:v>4.5709322987789891</c:v>
                </c:pt>
                <c:pt idx="14">
                  <c:v>4.7038348013217774</c:v>
                </c:pt>
                <c:pt idx="15">
                  <c:v>4.8358735848912975</c:v>
                </c:pt>
                <c:pt idx="16">
                  <c:v>2.4595405578237983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o alimentos hijos no matrimoniales menores o con discapacidad con medidas de apoyo de progenitores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consensuadas presentadas por cada 100.000 habitantes. Tercer trimestre de 2024</a:t>
            </a:r>
          </a:p>
        </c:rich>
      </c:tx>
      <c:layout>
        <c:manualLayout>
          <c:xMode val="edge"/>
          <c:yMode val="edge"/>
          <c:x val="0.1414076281005415"/>
          <c:y val="2.7280477408354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con'!$I$50:$I$66</c:f>
              <c:numCache>
                <c:formatCode>#,##0.0</c:formatCode>
                <c:ptCount val="17"/>
                <c:pt idx="0">
                  <c:v>13.864041105689639</c:v>
                </c:pt>
                <c:pt idx="1">
                  <c:v>10.606687702027733</c:v>
                </c:pt>
                <c:pt idx="2">
                  <c:v>7.722328816761018</c:v>
                </c:pt>
                <c:pt idx="3">
                  <c:v>12.511987291049811</c:v>
                </c:pt>
                <c:pt idx="4">
                  <c:v>17.185098649589605</c:v>
                </c:pt>
                <c:pt idx="5">
                  <c:v>9.8048165315968667</c:v>
                </c:pt>
                <c:pt idx="6">
                  <c:v>9.2037847636363477</c:v>
                </c:pt>
                <c:pt idx="7">
                  <c:v>12.66952007668144</c:v>
                </c:pt>
                <c:pt idx="8">
                  <c:v>8.9859175179532436</c:v>
                </c:pt>
                <c:pt idx="9">
                  <c:v>12.986748851391102</c:v>
                </c:pt>
                <c:pt idx="10">
                  <c:v>8.3658062878540846</c:v>
                </c:pt>
                <c:pt idx="11">
                  <c:v>9.7526628648521037</c:v>
                </c:pt>
                <c:pt idx="12">
                  <c:v>11.348758104408859</c:v>
                </c:pt>
                <c:pt idx="13">
                  <c:v>15.17295582511359</c:v>
                </c:pt>
                <c:pt idx="14">
                  <c:v>15.875442454460998</c:v>
                </c:pt>
                <c:pt idx="15">
                  <c:v>9.403087526177524</c:v>
                </c:pt>
                <c:pt idx="16">
                  <c:v>7.993506812927345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menores o con discapacidad con medidas de apoyo de progenitores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consensuadas presentadas por cada 100.000 habitantes. Tercer 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trimestre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 2024</a:t>
            </a:r>
          </a:p>
        </c:rich>
      </c:tx>
      <c:layout>
        <c:manualLayout>
          <c:xMode val="edge"/>
          <c:yMode val="edge"/>
          <c:x val="0.1128072445019405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4375180630511072E-2"/>
          <c:y val="0.21965560506487078"/>
          <c:w val="0.94614916393877735"/>
          <c:h val="0.484602060401364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cons'!$I$50:$I$66</c:f>
              <c:numCache>
                <c:formatCode>#,##0.0</c:formatCode>
                <c:ptCount val="17"/>
                <c:pt idx="0">
                  <c:v>12.25167924081828</c:v>
                </c:pt>
                <c:pt idx="1">
                  <c:v>8.7523716702047007</c:v>
                </c:pt>
                <c:pt idx="2">
                  <c:v>7.1283035231640159</c:v>
                </c:pt>
                <c:pt idx="3">
                  <c:v>11.381872309922732</c:v>
                </c:pt>
                <c:pt idx="4">
                  <c:v>17.452224535334519</c:v>
                </c:pt>
                <c:pt idx="5">
                  <c:v>7.4381366791424508</c:v>
                </c:pt>
                <c:pt idx="6">
                  <c:v>5.9824600963636261</c:v>
                </c:pt>
                <c:pt idx="7">
                  <c:v>7.2600620664129609</c:v>
                </c:pt>
                <c:pt idx="8">
                  <c:v>9.4445091705936157</c:v>
                </c:pt>
                <c:pt idx="9">
                  <c:v>9.628106907065817</c:v>
                </c:pt>
                <c:pt idx="10">
                  <c:v>10.267125898730013</c:v>
                </c:pt>
                <c:pt idx="11">
                  <c:v>8.3488704827900584</c:v>
                </c:pt>
                <c:pt idx="12">
                  <c:v>7.0416139549203534</c:v>
                </c:pt>
                <c:pt idx="13">
                  <c:v>9.9671718181708524</c:v>
                </c:pt>
                <c:pt idx="14">
                  <c:v>9.1136799275609448</c:v>
                </c:pt>
                <c:pt idx="15">
                  <c:v>8.5523319880947959</c:v>
                </c:pt>
                <c:pt idx="16">
                  <c:v>6.1488513945594967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 custodia alimentos consensuada</c:v>
          </c:tx>
          <c:cat>
            <c:strRef>
              <c:f>Resumen!$B$120:$B$152</c:f>
              <c:strCache>
                <c:ptCount val="33"/>
                <c:pt idx="0">
                  <c:v>16-T3</c:v>
                </c:pt>
                <c:pt idx="1">
                  <c:v>16-T4</c:v>
                </c:pt>
                <c:pt idx="2">
                  <c:v>17-T1</c:v>
                </c:pt>
                <c:pt idx="3">
                  <c:v>17-T2</c:v>
                </c:pt>
                <c:pt idx="4">
                  <c:v>17-T3</c:v>
                </c:pt>
                <c:pt idx="5">
                  <c:v>17-T4</c:v>
                </c:pt>
                <c:pt idx="6">
                  <c:v>18-T1</c:v>
                </c:pt>
                <c:pt idx="7">
                  <c:v>18-T2</c:v>
                </c:pt>
                <c:pt idx="8">
                  <c:v>18-T3</c:v>
                </c:pt>
                <c:pt idx="9">
                  <c:v>18-T4</c:v>
                </c:pt>
                <c:pt idx="10">
                  <c:v>19-T1</c:v>
                </c:pt>
                <c:pt idx="11">
                  <c:v>19-T2</c:v>
                </c:pt>
                <c:pt idx="12">
                  <c:v>19-T3</c:v>
                </c:pt>
                <c:pt idx="13">
                  <c:v>19-T4</c:v>
                </c:pt>
                <c:pt idx="14">
                  <c:v>20-T1</c:v>
                </c:pt>
                <c:pt idx="15">
                  <c:v>20-T2</c:v>
                </c:pt>
                <c:pt idx="16">
                  <c:v>20-T3</c:v>
                </c:pt>
                <c:pt idx="17">
                  <c:v>20-T4</c:v>
                </c:pt>
                <c:pt idx="18">
                  <c:v>21-T1</c:v>
                </c:pt>
                <c:pt idx="19">
                  <c:v>21-T2</c:v>
                </c:pt>
                <c:pt idx="20">
                  <c:v>21-T3</c:v>
                </c:pt>
                <c:pt idx="21">
                  <c:v>21-T4</c:v>
                </c:pt>
                <c:pt idx="22">
                  <c:v>22-T1</c:v>
                </c:pt>
                <c:pt idx="23">
                  <c:v>22-T2</c:v>
                </c:pt>
                <c:pt idx="24">
                  <c:v>22-T3</c:v>
                </c:pt>
                <c:pt idx="25">
                  <c:v>22-T4</c:v>
                </c:pt>
                <c:pt idx="26">
                  <c:v>23-T1</c:v>
                </c:pt>
                <c:pt idx="27">
                  <c:v>23-T2</c:v>
                </c:pt>
                <c:pt idx="28">
                  <c:v>23-T3</c:v>
                </c:pt>
                <c:pt idx="29">
                  <c:v>23-T4</c:v>
                </c:pt>
                <c:pt idx="30">
                  <c:v>24-T1</c:v>
                </c:pt>
                <c:pt idx="31">
                  <c:v>24-T2</c:v>
                </c:pt>
                <c:pt idx="32">
                  <c:v>24-T3</c:v>
                </c:pt>
              </c:strCache>
            </c:strRef>
          </c:cat>
          <c:val>
            <c:numRef>
              <c:f>Resumen!$E$120:$E$152</c:f>
              <c:numCache>
                <c:formatCode>#,##0</c:formatCode>
                <c:ptCount val="33"/>
                <c:pt idx="0">
                  <c:v>3622</c:v>
                </c:pt>
                <c:pt idx="1">
                  <c:v>4753</c:v>
                </c:pt>
                <c:pt idx="2">
                  <c:v>5030</c:v>
                </c:pt>
                <c:pt idx="3">
                  <c:v>5094</c:v>
                </c:pt>
                <c:pt idx="4">
                  <c:v>3417</c:v>
                </c:pt>
                <c:pt idx="5">
                  <c:v>4951</c:v>
                </c:pt>
                <c:pt idx="6">
                  <c:v>4998</c:v>
                </c:pt>
                <c:pt idx="7">
                  <c:v>5420</c:v>
                </c:pt>
                <c:pt idx="8">
                  <c:v>3793</c:v>
                </c:pt>
                <c:pt idx="9">
                  <c:v>5070</c:v>
                </c:pt>
                <c:pt idx="10">
                  <c:v>5285</c:v>
                </c:pt>
                <c:pt idx="11">
                  <c:v>5380</c:v>
                </c:pt>
                <c:pt idx="12">
                  <c:v>3782</c:v>
                </c:pt>
                <c:pt idx="13">
                  <c:v>5269</c:v>
                </c:pt>
                <c:pt idx="14">
                  <c:v>4809</c:v>
                </c:pt>
                <c:pt idx="15">
                  <c:v>3542</c:v>
                </c:pt>
                <c:pt idx="16">
                  <c:v>5930</c:v>
                </c:pt>
                <c:pt idx="17">
                  <c:v>6955</c:v>
                </c:pt>
                <c:pt idx="18">
                  <c:v>6456</c:v>
                </c:pt>
                <c:pt idx="19">
                  <c:v>7080</c:v>
                </c:pt>
                <c:pt idx="20">
                  <c:v>4810</c:v>
                </c:pt>
                <c:pt idx="21">
                  <c:v>5686</c:v>
                </c:pt>
                <c:pt idx="22">
                  <c:v>5888</c:v>
                </c:pt>
                <c:pt idx="23">
                  <c:v>5919</c:v>
                </c:pt>
                <c:pt idx="24">
                  <c:v>4443</c:v>
                </c:pt>
                <c:pt idx="25">
                  <c:v>5827</c:v>
                </c:pt>
                <c:pt idx="26">
                  <c:v>5382</c:v>
                </c:pt>
                <c:pt idx="27">
                  <c:v>6202</c:v>
                </c:pt>
                <c:pt idx="28">
                  <c:v>4664</c:v>
                </c:pt>
                <c:pt idx="29">
                  <c:v>6025</c:v>
                </c:pt>
                <c:pt idx="30">
                  <c:v>5911</c:v>
                </c:pt>
                <c:pt idx="31">
                  <c:v>6473</c:v>
                </c:pt>
                <c:pt idx="32">
                  <c:v>4681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D-48AF-93CB-9E152440BE20}"/>
            </c:ext>
          </c:extLst>
        </c:ser>
        <c:ser>
          <c:idx val="1"/>
          <c:order val="1"/>
          <c:tx>
            <c:v>Guardia custodia alimentos no consensuada</c:v>
          </c:tx>
          <c:cat>
            <c:strRef>
              <c:f>Resumen!$B$120:$B$152</c:f>
              <c:strCache>
                <c:ptCount val="33"/>
                <c:pt idx="0">
                  <c:v>16-T3</c:v>
                </c:pt>
                <c:pt idx="1">
                  <c:v>16-T4</c:v>
                </c:pt>
                <c:pt idx="2">
                  <c:v>17-T1</c:v>
                </c:pt>
                <c:pt idx="3">
                  <c:v>17-T2</c:v>
                </c:pt>
                <c:pt idx="4">
                  <c:v>17-T3</c:v>
                </c:pt>
                <c:pt idx="5">
                  <c:v>17-T4</c:v>
                </c:pt>
                <c:pt idx="6">
                  <c:v>18-T1</c:v>
                </c:pt>
                <c:pt idx="7">
                  <c:v>18-T2</c:v>
                </c:pt>
                <c:pt idx="8">
                  <c:v>18-T3</c:v>
                </c:pt>
                <c:pt idx="9">
                  <c:v>18-T4</c:v>
                </c:pt>
                <c:pt idx="10">
                  <c:v>19-T1</c:v>
                </c:pt>
                <c:pt idx="11">
                  <c:v>19-T2</c:v>
                </c:pt>
                <c:pt idx="12">
                  <c:v>19-T3</c:v>
                </c:pt>
                <c:pt idx="13">
                  <c:v>19-T4</c:v>
                </c:pt>
                <c:pt idx="14">
                  <c:v>20-T1</c:v>
                </c:pt>
                <c:pt idx="15">
                  <c:v>20-T2</c:v>
                </c:pt>
                <c:pt idx="16">
                  <c:v>20-T3</c:v>
                </c:pt>
                <c:pt idx="17">
                  <c:v>20-T4</c:v>
                </c:pt>
                <c:pt idx="18">
                  <c:v>21-T1</c:v>
                </c:pt>
                <c:pt idx="19">
                  <c:v>21-T2</c:v>
                </c:pt>
                <c:pt idx="20">
                  <c:v>21-T3</c:v>
                </c:pt>
                <c:pt idx="21">
                  <c:v>21-T4</c:v>
                </c:pt>
                <c:pt idx="22">
                  <c:v>22-T1</c:v>
                </c:pt>
                <c:pt idx="23">
                  <c:v>22-T2</c:v>
                </c:pt>
                <c:pt idx="24">
                  <c:v>22-T3</c:v>
                </c:pt>
                <c:pt idx="25">
                  <c:v>22-T4</c:v>
                </c:pt>
                <c:pt idx="26">
                  <c:v>23-T1</c:v>
                </c:pt>
                <c:pt idx="27">
                  <c:v>23-T2</c:v>
                </c:pt>
                <c:pt idx="28">
                  <c:v>23-T3</c:v>
                </c:pt>
                <c:pt idx="29">
                  <c:v>23-T4</c:v>
                </c:pt>
                <c:pt idx="30">
                  <c:v>24-T1</c:v>
                </c:pt>
                <c:pt idx="31">
                  <c:v>24-T2</c:v>
                </c:pt>
                <c:pt idx="32">
                  <c:v>24-T3</c:v>
                </c:pt>
              </c:strCache>
            </c:strRef>
          </c:cat>
          <c:val>
            <c:numRef>
              <c:f>Resumen!$F$120:$F$152</c:f>
              <c:numCache>
                <c:formatCode>#,##0</c:formatCode>
                <c:ptCount val="33"/>
                <c:pt idx="0">
                  <c:v>5748</c:v>
                </c:pt>
                <c:pt idx="1">
                  <c:v>7864</c:v>
                </c:pt>
                <c:pt idx="2">
                  <c:v>7776</c:v>
                </c:pt>
                <c:pt idx="3">
                  <c:v>7441</c:v>
                </c:pt>
                <c:pt idx="4">
                  <c:v>5362</c:v>
                </c:pt>
                <c:pt idx="5">
                  <c:v>7432</c:v>
                </c:pt>
                <c:pt idx="6">
                  <c:v>7050</c:v>
                </c:pt>
                <c:pt idx="7">
                  <c:v>7789</c:v>
                </c:pt>
                <c:pt idx="8">
                  <c:v>5492</c:v>
                </c:pt>
                <c:pt idx="9">
                  <c:v>7857</c:v>
                </c:pt>
                <c:pt idx="10">
                  <c:v>7545</c:v>
                </c:pt>
                <c:pt idx="11">
                  <c:v>7303</c:v>
                </c:pt>
                <c:pt idx="12">
                  <c:v>5753</c:v>
                </c:pt>
                <c:pt idx="13">
                  <c:v>7763</c:v>
                </c:pt>
                <c:pt idx="14">
                  <c:v>6286</c:v>
                </c:pt>
                <c:pt idx="15">
                  <c:v>4387</c:v>
                </c:pt>
                <c:pt idx="16">
                  <c:v>6981</c:v>
                </c:pt>
                <c:pt idx="17">
                  <c:v>7530</c:v>
                </c:pt>
                <c:pt idx="18">
                  <c:v>7006</c:v>
                </c:pt>
                <c:pt idx="19">
                  <c:v>7264</c:v>
                </c:pt>
                <c:pt idx="20">
                  <c:v>5320</c:v>
                </c:pt>
                <c:pt idx="21">
                  <c:v>6958</c:v>
                </c:pt>
                <c:pt idx="22">
                  <c:v>6922</c:v>
                </c:pt>
                <c:pt idx="23">
                  <c:v>6753</c:v>
                </c:pt>
                <c:pt idx="24">
                  <c:v>5489</c:v>
                </c:pt>
                <c:pt idx="25">
                  <c:v>7302</c:v>
                </c:pt>
                <c:pt idx="26">
                  <c:v>7004</c:v>
                </c:pt>
                <c:pt idx="27">
                  <c:v>7151</c:v>
                </c:pt>
                <c:pt idx="28">
                  <c:v>5724</c:v>
                </c:pt>
                <c:pt idx="29">
                  <c:v>7401</c:v>
                </c:pt>
                <c:pt idx="30">
                  <c:v>7505</c:v>
                </c:pt>
                <c:pt idx="31">
                  <c:v>7808</c:v>
                </c:pt>
                <c:pt idx="32">
                  <c:v>5685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D-48AF-93CB-9E152440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76193032517868E-2"/>
          <c:y val="9.2731507153155146E-2"/>
          <c:w val="0.8978969158752077"/>
          <c:h val="0.78087464419060293"/>
        </c:manualLayout>
      </c:layout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strRef>
              <c:f>Resumen!$B$45:$B$77</c:f>
              <c:strCache>
                <c:ptCount val="33"/>
                <c:pt idx="0">
                  <c:v>16-T3</c:v>
                </c:pt>
                <c:pt idx="1">
                  <c:v>16-T4</c:v>
                </c:pt>
                <c:pt idx="2">
                  <c:v>17-T1</c:v>
                </c:pt>
                <c:pt idx="3">
                  <c:v>17-T2</c:v>
                </c:pt>
                <c:pt idx="4">
                  <c:v>17-T3</c:v>
                </c:pt>
                <c:pt idx="5">
                  <c:v>17-T4</c:v>
                </c:pt>
                <c:pt idx="6">
                  <c:v>18-T1</c:v>
                </c:pt>
                <c:pt idx="7">
                  <c:v>18-T2</c:v>
                </c:pt>
                <c:pt idx="8">
                  <c:v>18-T3</c:v>
                </c:pt>
                <c:pt idx="9">
                  <c:v>18-T4</c:v>
                </c:pt>
                <c:pt idx="10">
                  <c:v>19-T1</c:v>
                </c:pt>
                <c:pt idx="11">
                  <c:v>19-T2</c:v>
                </c:pt>
                <c:pt idx="12">
                  <c:v>19-T3</c:v>
                </c:pt>
                <c:pt idx="13">
                  <c:v>19-T4</c:v>
                </c:pt>
                <c:pt idx="14">
                  <c:v>20-T1</c:v>
                </c:pt>
                <c:pt idx="15">
                  <c:v>20-T2</c:v>
                </c:pt>
                <c:pt idx="16">
                  <c:v>20-T3</c:v>
                </c:pt>
                <c:pt idx="17">
                  <c:v>20-T4</c:v>
                </c:pt>
                <c:pt idx="18">
                  <c:v>21-T1</c:v>
                </c:pt>
                <c:pt idx="19">
                  <c:v>21-T2</c:v>
                </c:pt>
                <c:pt idx="20">
                  <c:v>21-T3</c:v>
                </c:pt>
                <c:pt idx="21">
                  <c:v>21-T4</c:v>
                </c:pt>
                <c:pt idx="22">
                  <c:v>22-T1</c:v>
                </c:pt>
                <c:pt idx="23">
                  <c:v>22-T2</c:v>
                </c:pt>
                <c:pt idx="24">
                  <c:v>22-T3</c:v>
                </c:pt>
                <c:pt idx="25">
                  <c:v>22-T4</c:v>
                </c:pt>
                <c:pt idx="26">
                  <c:v>23-T1</c:v>
                </c:pt>
                <c:pt idx="27">
                  <c:v>23-T2</c:v>
                </c:pt>
                <c:pt idx="28">
                  <c:v>23-T3</c:v>
                </c:pt>
                <c:pt idx="29">
                  <c:v>23-T4</c:v>
                </c:pt>
                <c:pt idx="30">
                  <c:v>24-T1</c:v>
                </c:pt>
                <c:pt idx="31">
                  <c:v>24-T2</c:v>
                </c:pt>
                <c:pt idx="32">
                  <c:v>24-T3</c:v>
                </c:pt>
              </c:strCache>
            </c:strRef>
          </c:cat>
          <c:val>
            <c:numRef>
              <c:f>Resumen!$F$45:$F$77</c:f>
              <c:numCache>
                <c:formatCode>#,##0</c:formatCode>
                <c:ptCount val="33"/>
                <c:pt idx="0">
                  <c:v>816</c:v>
                </c:pt>
                <c:pt idx="1">
                  <c:v>1018</c:v>
                </c:pt>
                <c:pt idx="2">
                  <c:v>1041</c:v>
                </c:pt>
                <c:pt idx="3">
                  <c:v>933</c:v>
                </c:pt>
                <c:pt idx="4">
                  <c:v>683</c:v>
                </c:pt>
                <c:pt idx="5">
                  <c:v>1030</c:v>
                </c:pt>
                <c:pt idx="6">
                  <c:v>864</c:v>
                </c:pt>
                <c:pt idx="7">
                  <c:v>983</c:v>
                </c:pt>
                <c:pt idx="8">
                  <c:v>644</c:v>
                </c:pt>
                <c:pt idx="9">
                  <c:v>904</c:v>
                </c:pt>
                <c:pt idx="10">
                  <c:v>900</c:v>
                </c:pt>
                <c:pt idx="11">
                  <c:v>832</c:v>
                </c:pt>
                <c:pt idx="12">
                  <c:v>654</c:v>
                </c:pt>
                <c:pt idx="13">
                  <c:v>824</c:v>
                </c:pt>
                <c:pt idx="14">
                  <c:v>660</c:v>
                </c:pt>
                <c:pt idx="15">
                  <c:v>446</c:v>
                </c:pt>
                <c:pt idx="16">
                  <c:v>783</c:v>
                </c:pt>
                <c:pt idx="17">
                  <c:v>808</c:v>
                </c:pt>
                <c:pt idx="18">
                  <c:v>724</c:v>
                </c:pt>
                <c:pt idx="19">
                  <c:v>741</c:v>
                </c:pt>
                <c:pt idx="20">
                  <c:v>556</c:v>
                </c:pt>
                <c:pt idx="21">
                  <c:v>666</c:v>
                </c:pt>
                <c:pt idx="22">
                  <c:v>723</c:v>
                </c:pt>
                <c:pt idx="23">
                  <c:v>643</c:v>
                </c:pt>
                <c:pt idx="24">
                  <c:v>511</c:v>
                </c:pt>
                <c:pt idx="25">
                  <c:v>704</c:v>
                </c:pt>
                <c:pt idx="26">
                  <c:v>550</c:v>
                </c:pt>
                <c:pt idx="27">
                  <c:v>665</c:v>
                </c:pt>
                <c:pt idx="28">
                  <c:v>545</c:v>
                </c:pt>
                <c:pt idx="29">
                  <c:v>609</c:v>
                </c:pt>
                <c:pt idx="30">
                  <c:v>613</c:v>
                </c:pt>
                <c:pt idx="31">
                  <c:v>657</c:v>
                </c:pt>
                <c:pt idx="32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E82-9B76-8AC3991F1BE1}"/>
            </c:ext>
          </c:extLst>
        </c:ser>
        <c:ser>
          <c:idx val="1"/>
          <c:order val="1"/>
          <c:tx>
            <c:v>Separaciones no consensuadas</c:v>
          </c:tx>
          <c:cat>
            <c:strRef>
              <c:f>Resumen!$B$45:$B$77</c:f>
              <c:strCache>
                <c:ptCount val="33"/>
                <c:pt idx="0">
                  <c:v>16-T3</c:v>
                </c:pt>
                <c:pt idx="1">
                  <c:v>16-T4</c:v>
                </c:pt>
                <c:pt idx="2">
                  <c:v>17-T1</c:v>
                </c:pt>
                <c:pt idx="3">
                  <c:v>17-T2</c:v>
                </c:pt>
                <c:pt idx="4">
                  <c:v>17-T3</c:v>
                </c:pt>
                <c:pt idx="5">
                  <c:v>17-T4</c:v>
                </c:pt>
                <c:pt idx="6">
                  <c:v>18-T1</c:v>
                </c:pt>
                <c:pt idx="7">
                  <c:v>18-T2</c:v>
                </c:pt>
                <c:pt idx="8">
                  <c:v>18-T3</c:v>
                </c:pt>
                <c:pt idx="9">
                  <c:v>18-T4</c:v>
                </c:pt>
                <c:pt idx="10">
                  <c:v>19-T1</c:v>
                </c:pt>
                <c:pt idx="11">
                  <c:v>19-T2</c:v>
                </c:pt>
                <c:pt idx="12">
                  <c:v>19-T3</c:v>
                </c:pt>
                <c:pt idx="13">
                  <c:v>19-T4</c:v>
                </c:pt>
                <c:pt idx="14">
                  <c:v>20-T1</c:v>
                </c:pt>
                <c:pt idx="15">
                  <c:v>20-T2</c:v>
                </c:pt>
                <c:pt idx="16">
                  <c:v>20-T3</c:v>
                </c:pt>
                <c:pt idx="17">
                  <c:v>20-T4</c:v>
                </c:pt>
                <c:pt idx="18">
                  <c:v>21-T1</c:v>
                </c:pt>
                <c:pt idx="19">
                  <c:v>21-T2</c:v>
                </c:pt>
                <c:pt idx="20">
                  <c:v>21-T3</c:v>
                </c:pt>
                <c:pt idx="21">
                  <c:v>21-T4</c:v>
                </c:pt>
                <c:pt idx="22">
                  <c:v>22-T1</c:v>
                </c:pt>
                <c:pt idx="23">
                  <c:v>22-T2</c:v>
                </c:pt>
                <c:pt idx="24">
                  <c:v>22-T3</c:v>
                </c:pt>
                <c:pt idx="25">
                  <c:v>22-T4</c:v>
                </c:pt>
                <c:pt idx="26">
                  <c:v>23-T1</c:v>
                </c:pt>
                <c:pt idx="27">
                  <c:v>23-T2</c:v>
                </c:pt>
                <c:pt idx="28">
                  <c:v>23-T3</c:v>
                </c:pt>
                <c:pt idx="29">
                  <c:v>23-T4</c:v>
                </c:pt>
                <c:pt idx="30">
                  <c:v>24-T1</c:v>
                </c:pt>
                <c:pt idx="31">
                  <c:v>24-T2</c:v>
                </c:pt>
                <c:pt idx="32">
                  <c:v>24-T3</c:v>
                </c:pt>
              </c:strCache>
            </c:strRef>
          </c:cat>
          <c:val>
            <c:numRef>
              <c:f>Resumen!$G$45:$G$77</c:f>
              <c:numCache>
                <c:formatCode>#,##0</c:formatCode>
                <c:ptCount val="33"/>
                <c:pt idx="0">
                  <c:v>400</c:v>
                </c:pt>
                <c:pt idx="1">
                  <c:v>535</c:v>
                </c:pt>
                <c:pt idx="2">
                  <c:v>491</c:v>
                </c:pt>
                <c:pt idx="3">
                  <c:v>440</c:v>
                </c:pt>
                <c:pt idx="4">
                  <c:v>351</c:v>
                </c:pt>
                <c:pt idx="5">
                  <c:v>479</c:v>
                </c:pt>
                <c:pt idx="6">
                  <c:v>424</c:v>
                </c:pt>
                <c:pt idx="7">
                  <c:v>466</c:v>
                </c:pt>
                <c:pt idx="8">
                  <c:v>303</c:v>
                </c:pt>
                <c:pt idx="9">
                  <c:v>442</c:v>
                </c:pt>
                <c:pt idx="10">
                  <c:v>461</c:v>
                </c:pt>
                <c:pt idx="11">
                  <c:v>367</c:v>
                </c:pt>
                <c:pt idx="12">
                  <c:v>286</c:v>
                </c:pt>
                <c:pt idx="13">
                  <c:v>397</c:v>
                </c:pt>
                <c:pt idx="14">
                  <c:v>355</c:v>
                </c:pt>
                <c:pt idx="15">
                  <c:v>214</c:v>
                </c:pt>
                <c:pt idx="16">
                  <c:v>305</c:v>
                </c:pt>
                <c:pt idx="17">
                  <c:v>361</c:v>
                </c:pt>
                <c:pt idx="18">
                  <c:v>305</c:v>
                </c:pt>
                <c:pt idx="19">
                  <c:v>306</c:v>
                </c:pt>
                <c:pt idx="20">
                  <c:v>263</c:v>
                </c:pt>
                <c:pt idx="21">
                  <c:v>313</c:v>
                </c:pt>
                <c:pt idx="22">
                  <c:v>292</c:v>
                </c:pt>
                <c:pt idx="23">
                  <c:v>301</c:v>
                </c:pt>
                <c:pt idx="24">
                  <c:v>239</c:v>
                </c:pt>
                <c:pt idx="25">
                  <c:v>342</c:v>
                </c:pt>
                <c:pt idx="26">
                  <c:v>292</c:v>
                </c:pt>
                <c:pt idx="27">
                  <c:v>249</c:v>
                </c:pt>
                <c:pt idx="28">
                  <c:v>224</c:v>
                </c:pt>
                <c:pt idx="29">
                  <c:v>274</c:v>
                </c:pt>
                <c:pt idx="30">
                  <c:v>288</c:v>
                </c:pt>
                <c:pt idx="31">
                  <c:v>327</c:v>
                </c:pt>
                <c:pt idx="32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A-4E82-9B76-8AC3991F1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193416384911543E-2"/>
          <c:y val="9.5636874332460653E-2"/>
          <c:w val="0.89167305815879638"/>
          <c:h val="0.78138787207634974"/>
        </c:manualLayout>
      </c:layout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strRef>
              <c:f>Resumen!$B$120:$B$152</c:f>
              <c:strCache>
                <c:ptCount val="33"/>
                <c:pt idx="0">
                  <c:v>16-T3</c:v>
                </c:pt>
                <c:pt idx="1">
                  <c:v>16-T4</c:v>
                </c:pt>
                <c:pt idx="2">
                  <c:v>17-T1</c:v>
                </c:pt>
                <c:pt idx="3">
                  <c:v>17-T2</c:v>
                </c:pt>
                <c:pt idx="4">
                  <c:v>17-T3</c:v>
                </c:pt>
                <c:pt idx="5">
                  <c:v>17-T4</c:v>
                </c:pt>
                <c:pt idx="6">
                  <c:v>18-T1</c:v>
                </c:pt>
                <c:pt idx="7">
                  <c:v>18-T2</c:v>
                </c:pt>
                <c:pt idx="8">
                  <c:v>18-T3</c:v>
                </c:pt>
                <c:pt idx="9">
                  <c:v>18-T4</c:v>
                </c:pt>
                <c:pt idx="10">
                  <c:v>19-T1</c:v>
                </c:pt>
                <c:pt idx="11">
                  <c:v>19-T2</c:v>
                </c:pt>
                <c:pt idx="12">
                  <c:v>19-T3</c:v>
                </c:pt>
                <c:pt idx="13">
                  <c:v>19-T4</c:v>
                </c:pt>
                <c:pt idx="14">
                  <c:v>20-T1</c:v>
                </c:pt>
                <c:pt idx="15">
                  <c:v>20-T2</c:v>
                </c:pt>
                <c:pt idx="16">
                  <c:v>20-T3</c:v>
                </c:pt>
                <c:pt idx="17">
                  <c:v>20-T4</c:v>
                </c:pt>
                <c:pt idx="18">
                  <c:v>21-T1</c:v>
                </c:pt>
                <c:pt idx="19">
                  <c:v>21-T2</c:v>
                </c:pt>
                <c:pt idx="20">
                  <c:v>21-T3</c:v>
                </c:pt>
                <c:pt idx="21">
                  <c:v>21-T4</c:v>
                </c:pt>
                <c:pt idx="22">
                  <c:v>22-T1</c:v>
                </c:pt>
                <c:pt idx="23">
                  <c:v>22-T2</c:v>
                </c:pt>
                <c:pt idx="24">
                  <c:v>22-T3</c:v>
                </c:pt>
                <c:pt idx="25">
                  <c:v>22-T4</c:v>
                </c:pt>
                <c:pt idx="26">
                  <c:v>23-T1</c:v>
                </c:pt>
                <c:pt idx="27">
                  <c:v>23-T2</c:v>
                </c:pt>
                <c:pt idx="28">
                  <c:v>23-T3</c:v>
                </c:pt>
                <c:pt idx="29">
                  <c:v>23-T4</c:v>
                </c:pt>
                <c:pt idx="30">
                  <c:v>24-T1</c:v>
                </c:pt>
                <c:pt idx="31">
                  <c:v>24-T2</c:v>
                </c:pt>
                <c:pt idx="32">
                  <c:v>24-T3</c:v>
                </c:pt>
              </c:strCache>
            </c:strRef>
          </c:cat>
          <c:val>
            <c:numRef>
              <c:f>Resumen!$C$120:$C$152</c:f>
              <c:numCache>
                <c:formatCode>#,##0</c:formatCode>
                <c:ptCount val="33"/>
                <c:pt idx="0">
                  <c:v>1983</c:v>
                </c:pt>
                <c:pt idx="1">
                  <c:v>2744</c:v>
                </c:pt>
                <c:pt idx="2">
                  <c:v>2859</c:v>
                </c:pt>
                <c:pt idx="3">
                  <c:v>2804</c:v>
                </c:pt>
                <c:pt idx="4">
                  <c:v>2082</c:v>
                </c:pt>
                <c:pt idx="5">
                  <c:v>2872</c:v>
                </c:pt>
                <c:pt idx="6">
                  <c:v>2846</c:v>
                </c:pt>
                <c:pt idx="7">
                  <c:v>3144</c:v>
                </c:pt>
                <c:pt idx="8">
                  <c:v>2272</c:v>
                </c:pt>
                <c:pt idx="9">
                  <c:v>3104</c:v>
                </c:pt>
                <c:pt idx="10">
                  <c:v>3335</c:v>
                </c:pt>
                <c:pt idx="11">
                  <c:v>3176</c:v>
                </c:pt>
                <c:pt idx="12">
                  <c:v>2332</c:v>
                </c:pt>
                <c:pt idx="13">
                  <c:v>3323</c:v>
                </c:pt>
                <c:pt idx="14">
                  <c:v>2880</c:v>
                </c:pt>
                <c:pt idx="15">
                  <c:v>1846</c:v>
                </c:pt>
                <c:pt idx="16">
                  <c:v>2991</c:v>
                </c:pt>
                <c:pt idx="17">
                  <c:v>3612</c:v>
                </c:pt>
                <c:pt idx="18">
                  <c:v>3496</c:v>
                </c:pt>
                <c:pt idx="19">
                  <c:v>3680</c:v>
                </c:pt>
                <c:pt idx="20">
                  <c:v>2625</c:v>
                </c:pt>
                <c:pt idx="21">
                  <c:v>3154</c:v>
                </c:pt>
                <c:pt idx="22">
                  <c:v>3359</c:v>
                </c:pt>
                <c:pt idx="23">
                  <c:v>3398</c:v>
                </c:pt>
                <c:pt idx="24">
                  <c:v>2512</c:v>
                </c:pt>
                <c:pt idx="25">
                  <c:v>3417</c:v>
                </c:pt>
                <c:pt idx="26">
                  <c:v>3003</c:v>
                </c:pt>
                <c:pt idx="27">
                  <c:v>3332</c:v>
                </c:pt>
                <c:pt idx="28">
                  <c:v>2699</c:v>
                </c:pt>
                <c:pt idx="29">
                  <c:v>3451</c:v>
                </c:pt>
                <c:pt idx="30">
                  <c:v>3361</c:v>
                </c:pt>
                <c:pt idx="31">
                  <c:v>3696</c:v>
                </c:pt>
                <c:pt idx="32">
                  <c:v>2582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8-4695-81F0-8098BC69C06B}"/>
            </c:ext>
          </c:extLst>
        </c:ser>
        <c:ser>
          <c:idx val="1"/>
          <c:order val="1"/>
          <c:tx>
            <c:v>Modificación medidas no consensuadas</c:v>
          </c:tx>
          <c:cat>
            <c:strRef>
              <c:f>Resumen!$B$120:$B$152</c:f>
              <c:strCache>
                <c:ptCount val="33"/>
                <c:pt idx="0">
                  <c:v>16-T3</c:v>
                </c:pt>
                <c:pt idx="1">
                  <c:v>16-T4</c:v>
                </c:pt>
                <c:pt idx="2">
                  <c:v>17-T1</c:v>
                </c:pt>
                <c:pt idx="3">
                  <c:v>17-T2</c:v>
                </c:pt>
                <c:pt idx="4">
                  <c:v>17-T3</c:v>
                </c:pt>
                <c:pt idx="5">
                  <c:v>17-T4</c:v>
                </c:pt>
                <c:pt idx="6">
                  <c:v>18-T1</c:v>
                </c:pt>
                <c:pt idx="7">
                  <c:v>18-T2</c:v>
                </c:pt>
                <c:pt idx="8">
                  <c:v>18-T3</c:v>
                </c:pt>
                <c:pt idx="9">
                  <c:v>18-T4</c:v>
                </c:pt>
                <c:pt idx="10">
                  <c:v>19-T1</c:v>
                </c:pt>
                <c:pt idx="11">
                  <c:v>19-T2</c:v>
                </c:pt>
                <c:pt idx="12">
                  <c:v>19-T3</c:v>
                </c:pt>
                <c:pt idx="13">
                  <c:v>19-T4</c:v>
                </c:pt>
                <c:pt idx="14">
                  <c:v>20-T1</c:v>
                </c:pt>
                <c:pt idx="15">
                  <c:v>20-T2</c:v>
                </c:pt>
                <c:pt idx="16">
                  <c:v>20-T3</c:v>
                </c:pt>
                <c:pt idx="17">
                  <c:v>20-T4</c:v>
                </c:pt>
                <c:pt idx="18">
                  <c:v>21-T1</c:v>
                </c:pt>
                <c:pt idx="19">
                  <c:v>21-T2</c:v>
                </c:pt>
                <c:pt idx="20">
                  <c:v>21-T3</c:v>
                </c:pt>
                <c:pt idx="21">
                  <c:v>21-T4</c:v>
                </c:pt>
                <c:pt idx="22">
                  <c:v>22-T1</c:v>
                </c:pt>
                <c:pt idx="23">
                  <c:v>22-T2</c:v>
                </c:pt>
                <c:pt idx="24">
                  <c:v>22-T3</c:v>
                </c:pt>
                <c:pt idx="25">
                  <c:v>22-T4</c:v>
                </c:pt>
                <c:pt idx="26">
                  <c:v>23-T1</c:v>
                </c:pt>
                <c:pt idx="27">
                  <c:v>23-T2</c:v>
                </c:pt>
                <c:pt idx="28">
                  <c:v>23-T3</c:v>
                </c:pt>
                <c:pt idx="29">
                  <c:v>23-T4</c:v>
                </c:pt>
                <c:pt idx="30">
                  <c:v>24-T1</c:v>
                </c:pt>
                <c:pt idx="31">
                  <c:v>24-T2</c:v>
                </c:pt>
                <c:pt idx="32">
                  <c:v>24-T3</c:v>
                </c:pt>
              </c:strCache>
            </c:strRef>
          </c:cat>
          <c:val>
            <c:numRef>
              <c:f>Resumen!$D$120:$D$152</c:f>
              <c:numCache>
                <c:formatCode>#,##0</c:formatCode>
                <c:ptCount val="33"/>
                <c:pt idx="0">
                  <c:v>6644</c:v>
                </c:pt>
                <c:pt idx="1">
                  <c:v>9017</c:v>
                </c:pt>
                <c:pt idx="2">
                  <c:v>9186</c:v>
                </c:pt>
                <c:pt idx="3">
                  <c:v>9391</c:v>
                </c:pt>
                <c:pt idx="4">
                  <c:v>6385</c:v>
                </c:pt>
                <c:pt idx="5">
                  <c:v>9137</c:v>
                </c:pt>
                <c:pt idx="6">
                  <c:v>8734</c:v>
                </c:pt>
                <c:pt idx="7">
                  <c:v>9353</c:v>
                </c:pt>
                <c:pt idx="8">
                  <c:v>6516</c:v>
                </c:pt>
                <c:pt idx="9">
                  <c:v>9063</c:v>
                </c:pt>
                <c:pt idx="10">
                  <c:v>9440</c:v>
                </c:pt>
                <c:pt idx="11">
                  <c:v>9426</c:v>
                </c:pt>
                <c:pt idx="12">
                  <c:v>6792</c:v>
                </c:pt>
                <c:pt idx="13">
                  <c:v>9291</c:v>
                </c:pt>
                <c:pt idx="14">
                  <c:v>7854</c:v>
                </c:pt>
                <c:pt idx="15">
                  <c:v>5880</c:v>
                </c:pt>
                <c:pt idx="16">
                  <c:v>7376</c:v>
                </c:pt>
                <c:pt idx="17">
                  <c:v>8960</c:v>
                </c:pt>
                <c:pt idx="18">
                  <c:v>8439</c:v>
                </c:pt>
                <c:pt idx="19">
                  <c:v>9003</c:v>
                </c:pt>
                <c:pt idx="20">
                  <c:v>6416</c:v>
                </c:pt>
                <c:pt idx="21">
                  <c:v>8304</c:v>
                </c:pt>
                <c:pt idx="22">
                  <c:v>8518</c:v>
                </c:pt>
                <c:pt idx="23">
                  <c:v>8500</c:v>
                </c:pt>
                <c:pt idx="24">
                  <c:v>6384</c:v>
                </c:pt>
                <c:pt idx="25">
                  <c:v>8845</c:v>
                </c:pt>
                <c:pt idx="26">
                  <c:v>8097</c:v>
                </c:pt>
                <c:pt idx="27">
                  <c:v>8271</c:v>
                </c:pt>
                <c:pt idx="28">
                  <c:v>6542</c:v>
                </c:pt>
                <c:pt idx="29">
                  <c:v>8638</c:v>
                </c:pt>
                <c:pt idx="30">
                  <c:v>8491</c:v>
                </c:pt>
                <c:pt idx="31">
                  <c:v>8936</c:v>
                </c:pt>
                <c:pt idx="32">
                  <c:v>6468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8-4695-81F0-8098BC69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7922651599385818E-2"/>
          <c:y val="3.7647989661622708E-2"/>
          <c:w val="0.89999992223194325"/>
          <c:h val="4.9259929571941558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Total de demandas disolución matrimonial presentadas por cada 100.000 habitantes. Tercer</a:t>
            </a:r>
            <a:r>
              <a:rPr lang="es-ES" baseline="0"/>
              <a:t> </a:t>
            </a:r>
            <a:r>
              <a:rPr lang="es-ES"/>
              <a:t>trimestre de 2024</a:t>
            </a:r>
          </a:p>
        </c:rich>
      </c:tx>
      <c:layout>
        <c:manualLayout>
          <c:xMode val="edge"/>
          <c:yMode val="edge"/>
          <c:x val="0.11632464651595968"/>
          <c:y val="4.05238263422876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85626927012217E-2"/>
          <c:y val="0.17363777191909607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disolución'!$I$50:$I$66</c:f>
              <c:numCache>
                <c:formatCode>#,##0.0</c:formatCode>
                <c:ptCount val="17"/>
                <c:pt idx="0">
                  <c:v>42.534560181747246</c:v>
                </c:pt>
                <c:pt idx="1">
                  <c:v>36.567112147550148</c:v>
                </c:pt>
                <c:pt idx="2">
                  <c:v>37.225585065412083</c:v>
                </c:pt>
                <c:pt idx="3">
                  <c:v>42.782924285525162</c:v>
                </c:pt>
                <c:pt idx="4">
                  <c:v>49.6854147485544</c:v>
                </c:pt>
                <c:pt idx="5">
                  <c:v>36.51448915215385</c:v>
                </c:pt>
                <c:pt idx="6">
                  <c:v>33.551979001983419</c:v>
                </c:pt>
                <c:pt idx="7">
                  <c:v>40.381129532793658</c:v>
                </c:pt>
                <c:pt idx="8">
                  <c:v>38.992684843421941</c:v>
                </c:pt>
                <c:pt idx="9">
                  <c:v>44.147482445964584</c:v>
                </c:pt>
                <c:pt idx="10">
                  <c:v>36.12507260664264</c:v>
                </c:pt>
                <c:pt idx="11">
                  <c:v>39.786431460021653</c:v>
                </c:pt>
                <c:pt idx="12">
                  <c:v>35.038050926595638</c:v>
                </c:pt>
                <c:pt idx="13">
                  <c:v>40.186113126765285</c:v>
                </c:pt>
                <c:pt idx="14">
                  <c:v>38.65964227336336</c:v>
                </c:pt>
                <c:pt idx="15">
                  <c:v>32.060050803538601</c:v>
                </c:pt>
                <c:pt idx="16">
                  <c:v>43.041959761916473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44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Tercer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layout>
        <c:manualLayout>
          <c:xMode val="edge"/>
          <c:yMode val="edge"/>
          <c:x val="0.11626043749135051"/>
          <c:y val="2.40239296771195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3044496576385362E-2"/>
          <c:y val="0.1918686802944172"/>
          <c:w val="0.93329806536828808"/>
          <c:h val="0.529994037951522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TSJ'!$I$50:$I$66</c:f>
              <c:numCache>
                <c:formatCode>#,##0.0</c:formatCode>
                <c:ptCount val="17"/>
                <c:pt idx="0">
                  <c:v>0.56773305101104177</c:v>
                </c:pt>
                <c:pt idx="1">
                  <c:v>0.44503584763752724</c:v>
                </c:pt>
                <c:pt idx="2">
                  <c:v>0.59402529359700129</c:v>
                </c:pt>
                <c:pt idx="3">
                  <c:v>8.0722498651934274E-2</c:v>
                </c:pt>
                <c:pt idx="4">
                  <c:v>0.22260490478743011</c:v>
                </c:pt>
                <c:pt idx="5">
                  <c:v>0.16904856088960113</c:v>
                </c:pt>
                <c:pt idx="6">
                  <c:v>0.12550615586776839</c:v>
                </c:pt>
                <c:pt idx="7">
                  <c:v>0.28470831632992</c:v>
                </c:pt>
                <c:pt idx="8">
                  <c:v>0.26028174879588706</c:v>
                </c:pt>
                <c:pt idx="9">
                  <c:v>0.5037962916487928</c:v>
                </c:pt>
                <c:pt idx="10">
                  <c:v>0.95065980543796413</c:v>
                </c:pt>
                <c:pt idx="11">
                  <c:v>0.25859333353774516</c:v>
                </c:pt>
                <c:pt idx="12">
                  <c:v>0.28336474667687533</c:v>
                </c:pt>
                <c:pt idx="13">
                  <c:v>0.63485170816374858</c:v>
                </c:pt>
                <c:pt idx="14">
                  <c:v>1.0289638627891389</c:v>
                </c:pt>
                <c:pt idx="15">
                  <c:v>0.13432982180253605</c:v>
                </c:pt>
                <c:pt idx="16">
                  <c:v>0.92232770918392448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consensuada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Tercer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502243730106008E-2"/>
          <c:y val="0.17028571428571429"/>
          <c:w val="0.9400224866917436"/>
          <c:h val="0.532435627364761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1.3852813852813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E0-4B8A-9095-562600A64FD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TSJ'!$I$50:$I$66</c:f>
              <c:numCache>
                <c:formatCode>#,##0.0</c:formatCode>
                <c:ptCount val="17"/>
                <c:pt idx="0">
                  <c:v>1.0559834748805375</c:v>
                </c:pt>
                <c:pt idx="1">
                  <c:v>0.44503584763752724</c:v>
                </c:pt>
                <c:pt idx="2">
                  <c:v>0.89103794039550199</c:v>
                </c:pt>
                <c:pt idx="3">
                  <c:v>0.88794748517127697</c:v>
                </c:pt>
                <c:pt idx="4">
                  <c:v>1.1130245239371506</c:v>
                </c:pt>
                <c:pt idx="5">
                  <c:v>0.67619424355840452</c:v>
                </c:pt>
                <c:pt idx="6">
                  <c:v>0.87854309107437867</c:v>
                </c:pt>
                <c:pt idx="7">
                  <c:v>0.66431940476981333</c:v>
                </c:pt>
                <c:pt idx="8">
                  <c:v>1.1526763160960711</c:v>
                </c:pt>
                <c:pt idx="9">
                  <c:v>1.044910827123422</c:v>
                </c:pt>
                <c:pt idx="10">
                  <c:v>1.9013196108759283</c:v>
                </c:pt>
                <c:pt idx="11">
                  <c:v>0.96048952456876791</c:v>
                </c:pt>
                <c:pt idx="12">
                  <c:v>0.8359260026967823</c:v>
                </c:pt>
                <c:pt idx="13">
                  <c:v>0.82530722061287309</c:v>
                </c:pt>
                <c:pt idx="14">
                  <c:v>0.73497418770652778</c:v>
                </c:pt>
                <c:pt idx="15">
                  <c:v>0.76120232354770434</c:v>
                </c:pt>
                <c:pt idx="16">
                  <c:v>0.61488513945594958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Tercer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layout>
        <c:manualLayout>
          <c:xMode val="edge"/>
          <c:yMode val="edge"/>
          <c:x val="0.15567304086989125"/>
          <c:y val="1.498132987433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133201235221089E-2"/>
          <c:y val="0.1766666465647353"/>
          <c:w val="0.92339787998603184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TSJ'!$I$50:$I$66</c:f>
              <c:numCache>
                <c:formatCode>#,##0.0</c:formatCode>
                <c:ptCount val="17"/>
                <c:pt idx="0">
                  <c:v>19.064475852950778</c:v>
                </c:pt>
                <c:pt idx="1">
                  <c:v>11.867622603667392</c:v>
                </c:pt>
                <c:pt idx="2">
                  <c:v>13.266564890333031</c:v>
                </c:pt>
                <c:pt idx="3">
                  <c:v>13.884269768132697</c:v>
                </c:pt>
                <c:pt idx="4">
                  <c:v>20.346088297571114</c:v>
                </c:pt>
                <c:pt idx="5">
                  <c:v>15.045321919174501</c:v>
                </c:pt>
                <c:pt idx="6">
                  <c:v>12.801627898512374</c:v>
                </c:pt>
                <c:pt idx="7">
                  <c:v>17.272304524015148</c:v>
                </c:pt>
                <c:pt idx="8">
                  <c:v>11.675495588844075</c:v>
                </c:pt>
                <c:pt idx="9">
                  <c:v>16.718573233974752</c:v>
                </c:pt>
                <c:pt idx="10">
                  <c:v>12.358577470693536</c:v>
                </c:pt>
                <c:pt idx="11">
                  <c:v>15.885019060175777</c:v>
                </c:pt>
                <c:pt idx="12">
                  <c:v>14.805808013866736</c:v>
                </c:pt>
                <c:pt idx="13">
                  <c:v>18.728125390830584</c:v>
                </c:pt>
                <c:pt idx="14">
                  <c:v>14.405494079047944</c:v>
                </c:pt>
                <c:pt idx="15">
                  <c:v>9.5821939552475719</c:v>
                </c:pt>
                <c:pt idx="16">
                  <c:v>15.98701362585469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consensuado presentadas por cada 100.000 habitantes. Tercer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TSJ'!$H$50:$H$66</c:f>
              <c:numCache>
                <c:formatCode>#,##0.0</c:formatCode>
                <c:ptCount val="17"/>
                <c:pt idx="0">
                  <c:v>28.023303397905021</c:v>
                </c:pt>
                <c:pt idx="1">
                  <c:v>31.226681975899826</c:v>
                </c:pt>
                <c:pt idx="2">
                  <c:v>28.018193014658564</c:v>
                </c:pt>
                <c:pt idx="3">
                  <c:v>38.020296865061042</c:v>
                </c:pt>
                <c:pt idx="4">
                  <c:v>35.972952613648708</c:v>
                </c:pt>
                <c:pt idx="5">
                  <c:v>29.4144495947906</c:v>
                </c:pt>
                <c:pt idx="6">
                  <c:v>27.151165052727229</c:v>
                </c:pt>
                <c:pt idx="7">
                  <c:v>29.182602423816796</c:v>
                </c:pt>
                <c:pt idx="8">
                  <c:v>32.175781898767752</c:v>
                </c:pt>
                <c:pt idx="9">
                  <c:v>34.314125197856661</c:v>
                </c:pt>
                <c:pt idx="10">
                  <c:v>27.664200338244761</c:v>
                </c:pt>
                <c:pt idx="11">
                  <c:v>29.886000976005125</c:v>
                </c:pt>
                <c:pt idx="12">
                  <c:v>25.729518998260282</c:v>
                </c:pt>
                <c:pt idx="13">
                  <c:v>29.266663746348812</c:v>
                </c:pt>
                <c:pt idx="14">
                  <c:v>34.396791984665498</c:v>
                </c:pt>
                <c:pt idx="15">
                  <c:v>31.298848479990902</c:v>
                </c:pt>
                <c:pt idx="16">
                  <c:v>35.04845294898913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18</xdr:col>
      <xdr:colOff>742950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4763750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MATRIMONIAL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9525</xdr:colOff>
      <xdr:row>9</xdr:row>
      <xdr:rowOff>9525</xdr:rowOff>
    </xdr:from>
    <xdr:to>
      <xdr:col>18</xdr:col>
      <xdr:colOff>723900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0" y="1724025"/>
          <a:ext cx="14744700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Tercer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2024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22</xdr:col>
      <xdr:colOff>57150</xdr:colOff>
      <xdr:row>1</xdr:row>
      <xdr:rowOff>430357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28600"/>
          <a:ext cx="16278225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por Tribunal Superior de Justicia</a:t>
          </a:r>
        </a:p>
      </xdr:txBody>
    </xdr:sp>
    <xdr:clientData/>
  </xdr:twoCellAnchor>
  <xdr:twoCellAnchor>
    <xdr:from>
      <xdr:col>10</xdr:col>
      <xdr:colOff>0</xdr:colOff>
      <xdr:row>48</xdr:row>
      <xdr:rowOff>28576</xdr:rowOff>
    </xdr:from>
    <xdr:to>
      <xdr:col>21</xdr:col>
      <xdr:colOff>809625</xdr:colOff>
      <xdr:row>65</xdr:row>
      <xdr:rowOff>104776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57148</xdr:colOff>
      <xdr:row>44</xdr:row>
      <xdr:rowOff>142875</xdr:rowOff>
    </xdr:from>
    <xdr:to>
      <xdr:col>22</xdr:col>
      <xdr:colOff>0</xdr:colOff>
      <xdr:row>46</xdr:row>
      <xdr:rowOff>152400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142873" y="10287000"/>
          <a:ext cx="1685925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123824</xdr:colOff>
      <xdr:row>1</xdr:row>
      <xdr:rowOff>0</xdr:rowOff>
    </xdr:from>
    <xdr:to>
      <xdr:col>23</xdr:col>
      <xdr:colOff>219072</xdr:colOff>
      <xdr:row>1</xdr:row>
      <xdr:rowOff>333375</xdr:rowOff>
    </xdr:to>
    <xdr:sp macro="" textlink="">
      <xdr:nvSpPr>
        <xdr:cNvPr id="7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196DDE-835D-4534-8316-3FBDC68A607F}"/>
            </a:ext>
          </a:extLst>
        </xdr:cNvPr>
        <xdr:cNvSpPr/>
      </xdr:nvSpPr>
      <xdr:spPr>
        <a:xfrm flipH="1">
          <a:off x="16430624" y="219075"/>
          <a:ext cx="914398" cy="3333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22</xdr:col>
      <xdr:colOff>152400</xdr:colOff>
      <xdr:row>2</xdr:row>
      <xdr:rowOff>333375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9050" y="57150"/>
          <a:ext cx="16744950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no matrimoniales menores o con discapacidad con medidas de apoyo de progenitores no consensuadas clasificados por Tribunal Superior de Justicia</a:t>
          </a:r>
        </a:p>
      </xdr:txBody>
    </xdr:sp>
    <xdr:clientData/>
  </xdr:twoCellAnchor>
  <xdr:twoCellAnchor>
    <xdr:from>
      <xdr:col>9</xdr:col>
      <xdr:colOff>762000</xdr:colOff>
      <xdr:row>48</xdr:row>
      <xdr:rowOff>85724</xdr:rowOff>
    </xdr:from>
    <xdr:to>
      <xdr:col>21</xdr:col>
      <xdr:colOff>790575</xdr:colOff>
      <xdr:row>66</xdr:row>
      <xdr:rowOff>76199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21</xdr:col>
      <xdr:colOff>781050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3" y="10506075"/>
          <a:ext cx="1647825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228599</xdr:colOff>
      <xdr:row>1</xdr:row>
      <xdr:rowOff>0</xdr:rowOff>
    </xdr:from>
    <xdr:to>
      <xdr:col>23</xdr:col>
      <xdr:colOff>419098</xdr:colOff>
      <xdr:row>1</xdr:row>
      <xdr:rowOff>400050</xdr:rowOff>
    </xdr:to>
    <xdr:sp macro="" textlink="">
      <xdr:nvSpPr>
        <xdr:cNvPr id="5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1DE7CA-6C6A-4FEF-A896-39E9A63A4693}"/>
            </a:ext>
          </a:extLst>
        </xdr:cNvPr>
        <xdr:cNvSpPr/>
      </xdr:nvSpPr>
      <xdr:spPr>
        <a:xfrm flipH="1">
          <a:off x="16811624" y="219075"/>
          <a:ext cx="1009649" cy="4000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190500</xdr:rowOff>
    </xdr:from>
    <xdr:to>
      <xdr:col>21</xdr:col>
      <xdr:colOff>590550</xdr:colOff>
      <xdr:row>2</xdr:row>
      <xdr:rowOff>209550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04775" y="190500"/>
          <a:ext cx="16459200" cy="9906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o alimentos de hijos no matrimoniales menores o con discapacidad con medidas de apoyo de progenitores, consensuadas clasificados por Tribunal Superior de Justicia</a:t>
          </a:r>
        </a:p>
      </xdr:txBody>
    </xdr:sp>
    <xdr:clientData/>
  </xdr:twoCellAnchor>
  <xdr:twoCellAnchor>
    <xdr:from>
      <xdr:col>9</xdr:col>
      <xdr:colOff>819149</xdr:colOff>
      <xdr:row>48</xdr:row>
      <xdr:rowOff>9525</xdr:rowOff>
    </xdr:from>
    <xdr:to>
      <xdr:col>21</xdr:col>
      <xdr:colOff>866774</xdr:colOff>
      <xdr:row>65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21</xdr:col>
      <xdr:colOff>914399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66673" y="10563225"/>
          <a:ext cx="168211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609599</xdr:colOff>
      <xdr:row>1</xdr:row>
      <xdr:rowOff>0</xdr:rowOff>
    </xdr:from>
    <xdr:to>
      <xdr:col>22</xdr:col>
      <xdr:colOff>657224</xdr:colOff>
      <xdr:row>1</xdr:row>
      <xdr:rowOff>438150</xdr:rowOff>
    </xdr:to>
    <xdr:sp macro="" textlink="">
      <xdr:nvSpPr>
        <xdr:cNvPr id="4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F6E008-6D8B-45C6-AA4E-D0C373B52B50}"/>
            </a:ext>
          </a:extLst>
        </xdr:cNvPr>
        <xdr:cNvSpPr/>
      </xdr:nvSpPr>
      <xdr:spPr>
        <a:xfrm flipH="1">
          <a:off x="16611599" y="219075"/>
          <a:ext cx="962025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17</xdr:col>
      <xdr:colOff>904875</xdr:colOff>
      <xdr:row>2</xdr:row>
      <xdr:rowOff>257175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94F2ED23-3B45-4813-ADA2-7EBAB5F6AB6B}"/>
            </a:ext>
          </a:extLst>
        </xdr:cNvPr>
        <xdr:cNvSpPr/>
      </xdr:nvSpPr>
      <xdr:spPr>
        <a:xfrm>
          <a:off x="161925" y="57150"/>
          <a:ext cx="17192625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privación o suspensión de régimen de visitas o estancia de un progenitor en aplicación del art. 94 pto 4 cc cuando no se ha adoptado en procedimiento penal por Tribunal Superior de Justicia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7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420F8-1807-4C77-886C-E8CEB74F5E8A}"/>
            </a:ext>
          </a:extLst>
        </xdr:cNvPr>
        <xdr:cNvSpPr/>
      </xdr:nvSpPr>
      <xdr:spPr>
        <a:xfrm flipH="1">
          <a:off x="16373475" y="228600"/>
          <a:ext cx="8096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209550</xdr:rowOff>
    </xdr:from>
    <xdr:to>
      <xdr:col>16</xdr:col>
      <xdr:colOff>781050</xdr:colOff>
      <xdr:row>1</xdr:row>
      <xdr:rowOff>411307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52400" y="209550"/>
          <a:ext cx="13544550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17</xdr:col>
      <xdr:colOff>0</xdr:colOff>
      <xdr:row>1</xdr:row>
      <xdr:rowOff>0</xdr:rowOff>
    </xdr:from>
    <xdr:to>
      <xdr:col>18</xdr:col>
      <xdr:colOff>123826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7F854-F496-4C8D-8071-3DC3ECCD183F}"/>
            </a:ext>
          </a:extLst>
        </xdr:cNvPr>
        <xdr:cNvSpPr/>
      </xdr:nvSpPr>
      <xdr:spPr>
        <a:xfrm flipH="1">
          <a:off x="13735050" y="219075"/>
          <a:ext cx="9429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10</xdr:col>
      <xdr:colOff>1333500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616392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180974</xdr:colOff>
      <xdr:row>3</xdr:row>
      <xdr:rowOff>152400</xdr:rowOff>
    </xdr:from>
    <xdr:to>
      <xdr:col>10</xdr:col>
      <xdr:colOff>1343025</xdr:colOff>
      <xdr:row>3</xdr:row>
      <xdr:rowOff>390525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80974" y="1114425"/>
          <a:ext cx="161925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828676</xdr:colOff>
      <xdr:row>1</xdr:row>
      <xdr:rowOff>285749</xdr:rowOff>
    </xdr:to>
    <xdr:sp macro="" textlink="">
      <xdr:nvSpPr>
        <xdr:cNvPr id="5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B2AA6A-A412-47DD-B899-7824CA88B379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1</xdr:row>
      <xdr:rowOff>3464</xdr:rowOff>
    </xdr:from>
    <xdr:to>
      <xdr:col>10</xdr:col>
      <xdr:colOff>1323974</xdr:colOff>
      <xdr:row>3</xdr:row>
      <xdr:rowOff>71005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59" y="222539"/>
          <a:ext cx="16155265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10</xdr:col>
      <xdr:colOff>1362075</xdr:colOff>
      <xdr:row>3</xdr:row>
      <xdr:rowOff>390525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0025" y="1114425"/>
          <a:ext cx="16192500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828676</xdr:colOff>
      <xdr:row>1</xdr:row>
      <xdr:rowOff>285749</xdr:rowOff>
    </xdr:to>
    <xdr:sp macro="" textlink="">
      <xdr:nvSpPr>
        <xdr:cNvPr id="4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BA7817-A43E-4D97-9627-9DCF89C687D2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6</xdr:row>
      <xdr:rowOff>19049</xdr:rowOff>
    </xdr:from>
    <xdr:to>
      <xdr:col>17</xdr:col>
      <xdr:colOff>1057275</xdr:colOff>
      <xdr:row>27</xdr:row>
      <xdr:rowOff>19050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266699</xdr:colOff>
      <xdr:row>104</xdr:row>
      <xdr:rowOff>1</xdr:rowOff>
    </xdr:from>
    <xdr:to>
      <xdr:col>16</xdr:col>
      <xdr:colOff>695324</xdr:colOff>
      <xdr:row>122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6225" y="180974"/>
          <a:ext cx="15068550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8" name="7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342900</xdr:colOff>
      <xdr:row>32</xdr:row>
      <xdr:rowOff>171450</xdr:rowOff>
    </xdr:from>
    <xdr:to>
      <xdr:col>18</xdr:col>
      <xdr:colOff>66674</xdr:colOff>
      <xdr:row>54</xdr:row>
      <xdr:rowOff>38100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89CEA1A1-F801-4960-A230-12BFCA040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276225</xdr:colOff>
      <xdr:row>81</xdr:row>
      <xdr:rowOff>28575</xdr:rowOff>
    </xdr:from>
    <xdr:to>
      <xdr:col>16</xdr:col>
      <xdr:colOff>733425</xdr:colOff>
      <xdr:row>102</xdr:row>
      <xdr:rowOff>95251</xdr:rowOff>
    </xdr:to>
    <xdr:graphicFrame macro="">
      <xdr:nvGraphicFramePr>
        <xdr:cNvPr id="9" name="3 Gráfico">
          <a:extLst>
            <a:ext uri="{FF2B5EF4-FFF2-40B4-BE49-F238E27FC236}">
              <a16:creationId xmlns:a16="http://schemas.microsoft.com/office/drawing/2014/main" id="{A07C47C4-D7A3-44FD-929A-F27232A13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238124</xdr:rowOff>
    </xdr:from>
    <xdr:to>
      <xdr:col>22</xdr:col>
      <xdr:colOff>47625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4" y="238124"/>
          <a:ext cx="16078201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clasificadas por Tribunal Superior de Justicia</a:t>
          </a:r>
        </a:p>
      </xdr:txBody>
    </xdr:sp>
    <xdr:clientData/>
  </xdr:twoCellAnchor>
  <xdr:twoCellAnchor>
    <xdr:from>
      <xdr:col>10</xdr:col>
      <xdr:colOff>9524</xdr:colOff>
      <xdr:row>48</xdr:row>
      <xdr:rowOff>19049</xdr:rowOff>
    </xdr:from>
    <xdr:to>
      <xdr:col>21</xdr:col>
      <xdr:colOff>781049</xdr:colOff>
      <xdr:row>65</xdr:row>
      <xdr:rowOff>104775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28572</xdr:colOff>
      <xdr:row>44</xdr:row>
      <xdr:rowOff>142875</xdr:rowOff>
    </xdr:from>
    <xdr:to>
      <xdr:col>22</xdr:col>
      <xdr:colOff>9525</xdr:colOff>
      <xdr:row>46</xdr:row>
      <xdr:rowOff>152400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8CF3ED79-9B6C-4226-B64F-CBDAC7A0352F}"/>
            </a:ext>
          </a:extLst>
        </xdr:cNvPr>
        <xdr:cNvSpPr/>
      </xdr:nvSpPr>
      <xdr:spPr>
        <a:xfrm>
          <a:off x="228597" y="10553700"/>
          <a:ext cx="16059153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(nulidades, separaciones y divorcios)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95250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70CD33-7543-4B08-BD5E-A9E8DC385F8A}"/>
            </a:ext>
          </a:extLst>
        </xdr:cNvPr>
        <xdr:cNvSpPr/>
      </xdr:nvSpPr>
      <xdr:spPr>
        <a:xfrm flipH="1">
          <a:off x="16278225" y="238125"/>
          <a:ext cx="85725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21</xdr:col>
      <xdr:colOff>619125</xdr:colOff>
      <xdr:row>1</xdr:row>
      <xdr:rowOff>447675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71450" y="266700"/>
          <a:ext cx="15840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10</xdr:col>
      <xdr:colOff>9525</xdr:colOff>
      <xdr:row>47</xdr:row>
      <xdr:rowOff>159809</xdr:rowOff>
    </xdr:from>
    <xdr:to>
      <xdr:col>21</xdr:col>
      <xdr:colOff>756708</xdr:colOff>
      <xdr:row>65</xdr:row>
      <xdr:rowOff>166159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171447</xdr:colOff>
      <xdr:row>45</xdr:row>
      <xdr:rowOff>0</xdr:rowOff>
    </xdr:from>
    <xdr:to>
      <xdr:col>22</xdr:col>
      <xdr:colOff>9524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171447" y="10182225"/>
          <a:ext cx="162972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19051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39FD0E-057C-465A-86B8-0C1F0DA00FB9}"/>
            </a:ext>
          </a:extLst>
        </xdr:cNvPr>
        <xdr:cNvSpPr/>
      </xdr:nvSpPr>
      <xdr:spPr>
        <a:xfrm flipH="1">
          <a:off x="16459200" y="2381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37232</xdr:colOff>
      <xdr:row>0</xdr:row>
      <xdr:rowOff>190499</xdr:rowOff>
    </xdr:from>
    <xdr:to>
      <xdr:col>21</xdr:col>
      <xdr:colOff>962024</xdr:colOff>
      <xdr:row>1</xdr:row>
      <xdr:rowOff>401781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42007" y="190499"/>
          <a:ext cx="16326717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10</xdr:col>
      <xdr:colOff>9524</xdr:colOff>
      <xdr:row>47</xdr:row>
      <xdr:rowOff>161924</xdr:rowOff>
    </xdr:from>
    <xdr:to>
      <xdr:col>21</xdr:col>
      <xdr:colOff>914399</xdr:colOff>
      <xdr:row>65</xdr:row>
      <xdr:rowOff>123824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104772</xdr:colOff>
      <xdr:row>45</xdr:row>
      <xdr:rowOff>0</xdr:rowOff>
    </xdr:from>
    <xdr:to>
      <xdr:col>22</xdr:col>
      <xdr:colOff>0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04772" y="10144125"/>
          <a:ext cx="17402178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190499</xdr:colOff>
      <xdr:row>1</xdr:row>
      <xdr:rowOff>0</xdr:rowOff>
    </xdr:from>
    <xdr:to>
      <xdr:col>23</xdr:col>
      <xdr:colOff>352423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387125-9667-4C74-83F7-594F0B247254}"/>
            </a:ext>
          </a:extLst>
        </xdr:cNvPr>
        <xdr:cNvSpPr/>
      </xdr:nvSpPr>
      <xdr:spPr>
        <a:xfrm flipH="1">
          <a:off x="16392524" y="209550"/>
          <a:ext cx="952499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94384</xdr:colOff>
      <xdr:row>1</xdr:row>
      <xdr:rowOff>17319</xdr:rowOff>
    </xdr:from>
    <xdr:to>
      <xdr:col>22</xdr:col>
      <xdr:colOff>47625</xdr:colOff>
      <xdr:row>1</xdr:row>
      <xdr:rowOff>438151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4384" y="217344"/>
          <a:ext cx="1630766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9</xdr:col>
      <xdr:colOff>771525</xdr:colOff>
      <xdr:row>48</xdr:row>
      <xdr:rowOff>19051</xdr:rowOff>
    </xdr:from>
    <xdr:to>
      <xdr:col>21</xdr:col>
      <xdr:colOff>800100</xdr:colOff>
      <xdr:row>65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114296</xdr:colOff>
      <xdr:row>45</xdr:row>
      <xdr:rowOff>0</xdr:rowOff>
    </xdr:from>
    <xdr:to>
      <xdr:col>22</xdr:col>
      <xdr:colOff>28574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14296" y="10058400"/>
          <a:ext cx="16268703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28573</xdr:colOff>
      <xdr:row>1</xdr:row>
      <xdr:rowOff>0</xdr:rowOff>
    </xdr:from>
    <xdr:to>
      <xdr:col>22</xdr:col>
      <xdr:colOff>990599</xdr:colOff>
      <xdr:row>1</xdr:row>
      <xdr:rowOff>285749</xdr:rowOff>
    </xdr:to>
    <xdr:sp macro="" textlink="">
      <xdr:nvSpPr>
        <xdr:cNvPr id="7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427CD3-DA85-41F9-AFD1-4D712B25271E}"/>
            </a:ext>
          </a:extLst>
        </xdr:cNvPr>
        <xdr:cNvSpPr/>
      </xdr:nvSpPr>
      <xdr:spPr>
        <a:xfrm flipH="1">
          <a:off x="16382998" y="200025"/>
          <a:ext cx="9620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8659</xdr:rowOff>
    </xdr:from>
    <xdr:to>
      <xdr:col>22</xdr:col>
      <xdr:colOff>28574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3910" y="227734"/>
          <a:ext cx="16221939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10</xdr:col>
      <xdr:colOff>0</xdr:colOff>
      <xdr:row>48</xdr:row>
      <xdr:rowOff>9525</xdr:rowOff>
    </xdr:from>
    <xdr:to>
      <xdr:col>22</xdr:col>
      <xdr:colOff>76199</xdr:colOff>
      <xdr:row>65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95248</xdr:colOff>
      <xdr:row>45</xdr:row>
      <xdr:rowOff>0</xdr:rowOff>
    </xdr:from>
    <xdr:to>
      <xdr:col>22</xdr:col>
      <xdr:colOff>9525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95248" y="10058400"/>
          <a:ext cx="1621155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247649</xdr:colOff>
      <xdr:row>1</xdr:row>
      <xdr:rowOff>0</xdr:rowOff>
    </xdr:from>
    <xdr:to>
      <xdr:col>23</xdr:col>
      <xdr:colOff>638174</xdr:colOff>
      <xdr:row>1</xdr:row>
      <xdr:rowOff>419100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9D9A5C-2A61-4AAC-B89C-C43FE3F7173C}"/>
            </a:ext>
          </a:extLst>
        </xdr:cNvPr>
        <xdr:cNvSpPr/>
      </xdr:nvSpPr>
      <xdr:spPr>
        <a:xfrm flipH="1">
          <a:off x="16544924" y="219075"/>
          <a:ext cx="962025" cy="4191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</xdr:row>
      <xdr:rowOff>19050</xdr:rowOff>
    </xdr:from>
    <xdr:to>
      <xdr:col>21</xdr:col>
      <xdr:colOff>762000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3349" y="238125"/>
          <a:ext cx="1627822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10</xdr:col>
      <xdr:colOff>9525</xdr:colOff>
      <xdr:row>48</xdr:row>
      <xdr:rowOff>9525</xdr:rowOff>
    </xdr:from>
    <xdr:to>
      <xdr:col>22</xdr:col>
      <xdr:colOff>38100</xdr:colOff>
      <xdr:row>65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28571</xdr:colOff>
      <xdr:row>44</xdr:row>
      <xdr:rowOff>152400</xdr:rowOff>
    </xdr:from>
    <xdr:to>
      <xdr:col>21</xdr:col>
      <xdr:colOff>742949</xdr:colOff>
      <xdr:row>47</xdr:row>
      <xdr:rowOff>0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42871" y="10039350"/>
          <a:ext cx="16306803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95250</xdr:colOff>
      <xdr:row>1</xdr:row>
      <xdr:rowOff>352425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A8A52C-FBC1-48CD-BC75-4B0788C6CFC4}"/>
            </a:ext>
          </a:extLst>
        </xdr:cNvPr>
        <xdr:cNvSpPr/>
      </xdr:nvSpPr>
      <xdr:spPr>
        <a:xfrm flipH="1">
          <a:off x="16487775" y="219075"/>
          <a:ext cx="904875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8659</xdr:rowOff>
    </xdr:from>
    <xdr:to>
      <xdr:col>23</xdr:col>
      <xdr:colOff>752475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3992" y="227734"/>
          <a:ext cx="16460933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 por Tribunal Superior de Justicia</a:t>
          </a:r>
        </a:p>
      </xdr:txBody>
    </xdr:sp>
    <xdr:clientData/>
  </xdr:twoCellAnchor>
  <xdr:twoCellAnchor>
    <xdr:from>
      <xdr:col>10</xdr:col>
      <xdr:colOff>9525</xdr:colOff>
      <xdr:row>48</xdr:row>
      <xdr:rowOff>38101</xdr:rowOff>
    </xdr:from>
    <xdr:to>
      <xdr:col>23</xdr:col>
      <xdr:colOff>809624</xdr:colOff>
      <xdr:row>66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28573</xdr:colOff>
      <xdr:row>45</xdr:row>
      <xdr:rowOff>19050</xdr:rowOff>
    </xdr:from>
    <xdr:to>
      <xdr:col>23</xdr:col>
      <xdr:colOff>800100</xdr:colOff>
      <xdr:row>47</xdr:row>
      <xdr:rowOff>28575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95248" y="10239375"/>
          <a:ext cx="1643062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24</xdr:col>
      <xdr:colOff>0</xdr:colOff>
      <xdr:row>1</xdr:row>
      <xdr:rowOff>0</xdr:rowOff>
    </xdr:from>
    <xdr:to>
      <xdr:col>25</xdr:col>
      <xdr:colOff>133350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042695-5D08-40CB-9C06-38A09E93FB73}"/>
            </a:ext>
          </a:extLst>
        </xdr:cNvPr>
        <xdr:cNvSpPr/>
      </xdr:nvSpPr>
      <xdr:spPr>
        <a:xfrm flipH="1">
          <a:off x="16544925" y="219075"/>
          <a:ext cx="95250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8"/>
  <sheetViews>
    <sheetView tabSelected="1" workbookViewId="0"/>
  </sheetViews>
  <sheetFormatPr baseColWidth="10" defaultRowHeight="12.75" x14ac:dyDescent="0.2"/>
  <cols>
    <col min="1" max="1" width="12.7109375" style="2" customWidth="1"/>
    <col min="2" max="2" width="12.85546875" style="2" customWidth="1"/>
    <col min="3" max="3" width="11.855468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2" ht="15" customHeight="1" x14ac:dyDescent="0.2">
      <c r="A1" s="1" t="s">
        <v>569</v>
      </c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25">
      <c r="A3" s="1"/>
      <c r="B3" s="1"/>
      <c r="C3" s="1"/>
      <c r="E3" s="3"/>
    </row>
    <row r="4" spans="1:12" ht="15" customHeight="1" x14ac:dyDescent="0.25">
      <c r="A4" s="1"/>
      <c r="B4" s="1"/>
      <c r="C4" s="1"/>
      <c r="E4" s="3"/>
    </row>
    <row r="5" spans="1:12" ht="15" customHeight="1" x14ac:dyDescent="0.25">
      <c r="A5" s="7"/>
      <c r="B5" s="7"/>
      <c r="C5" s="7"/>
      <c r="E5" s="3"/>
      <c r="J5"/>
      <c r="K5"/>
    </row>
    <row r="6" spans="1:12" ht="15" customHeight="1" x14ac:dyDescent="0.2">
      <c r="A6" s="7"/>
      <c r="B6" s="7"/>
      <c r="C6" s="7"/>
    </row>
    <row r="7" spans="1:12" ht="15" customHeight="1" x14ac:dyDescent="0.2">
      <c r="A7" s="8"/>
      <c r="B7" s="8"/>
      <c r="C7" s="8"/>
    </row>
    <row r="8" spans="1:12" ht="15" customHeight="1" x14ac:dyDescent="0.2">
      <c r="B8" s="4"/>
      <c r="C8" s="4"/>
    </row>
    <row r="9" spans="1:12" ht="15" customHeight="1" x14ac:dyDescent="0.2">
      <c r="B9" s="4"/>
      <c r="C9" s="4"/>
    </row>
    <row r="10" spans="1:12" ht="15" customHeight="1" x14ac:dyDescent="0.2">
      <c r="B10" s="4"/>
      <c r="C10" s="4"/>
    </row>
    <row r="11" spans="1:12" ht="15" customHeight="1" x14ac:dyDescent="0.2">
      <c r="B11" s="4"/>
      <c r="C11" s="4"/>
    </row>
    <row r="12" spans="1:12" ht="30" customHeight="1" x14ac:dyDescent="0.2">
      <c r="B12" s="4"/>
      <c r="C12" s="4"/>
    </row>
    <row r="13" spans="1:12" ht="27.75" customHeight="1" x14ac:dyDescent="0.2">
      <c r="B13" s="5"/>
      <c r="C13" s="4"/>
    </row>
    <row r="14" spans="1:12" ht="20.100000000000001" customHeight="1" x14ac:dyDescent="0.2">
      <c r="B14" s="84" t="s">
        <v>33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</row>
    <row r="15" spans="1:12" ht="20.100000000000001" customHeight="1" x14ac:dyDescent="0.2">
      <c r="B15" s="84" t="s">
        <v>582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</row>
    <row r="16" spans="1:12" ht="20.100000000000001" customHeight="1" x14ac:dyDescent="0.2">
      <c r="B16" s="84" t="s">
        <v>518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</row>
    <row r="17" spans="2:14" ht="20.100000000000001" customHeight="1" x14ac:dyDescent="0.2">
      <c r="B17" s="84" t="s">
        <v>519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4" ht="20.100000000000001" customHeight="1" x14ac:dyDescent="0.2">
      <c r="B18" s="84" t="s">
        <v>520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</row>
    <row r="19" spans="2:14" ht="20.100000000000001" customHeight="1" x14ac:dyDescent="0.2">
      <c r="B19" s="84" t="s">
        <v>521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</row>
    <row r="20" spans="2:14" ht="20.100000000000001" customHeight="1" x14ac:dyDescent="0.2">
      <c r="B20" s="84" t="s">
        <v>524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</row>
    <row r="21" spans="2:14" ht="20.100000000000001" customHeight="1" x14ac:dyDescent="0.2">
      <c r="B21" s="84" t="s">
        <v>523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</row>
    <row r="22" spans="2:14" ht="20.100000000000001" customHeight="1" x14ac:dyDescent="0.2">
      <c r="B22" s="84" t="s">
        <v>522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</row>
    <row r="23" spans="2:14" ht="20.100000000000001" customHeight="1" x14ac:dyDescent="0.2">
      <c r="B23" s="71" t="s">
        <v>600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/>
      <c r="N23"/>
    </row>
    <row r="24" spans="2:14" ht="20.100000000000001" customHeight="1" x14ac:dyDescent="0.2">
      <c r="B24" s="71" t="s">
        <v>604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/>
      <c r="N24"/>
    </row>
    <row r="25" spans="2:14" ht="20.100000000000001" customHeight="1" x14ac:dyDescent="0.2">
      <c r="B25" s="84" t="s">
        <v>589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/>
      <c r="N25"/>
    </row>
    <row r="26" spans="2:14" ht="18.75" customHeight="1" x14ac:dyDescent="0.2">
      <c r="B26" s="84" t="s">
        <v>557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2:14" ht="18.75" customHeight="1" x14ac:dyDescent="0.2">
      <c r="B27" s="84" t="s">
        <v>34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</row>
    <row r="28" spans="2:14" ht="18.75" customHeight="1" x14ac:dyDescent="0.2">
      <c r="B28" s="84" t="s">
        <v>35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</row>
  </sheetData>
  <mergeCells count="13">
    <mergeCell ref="B20:L20"/>
    <mergeCell ref="B14:L14"/>
    <mergeCell ref="B16:L16"/>
    <mergeCell ref="B17:L17"/>
    <mergeCell ref="B18:L18"/>
    <mergeCell ref="B19:L19"/>
    <mergeCell ref="B15:L15"/>
    <mergeCell ref="B27:L27"/>
    <mergeCell ref="B28:L28"/>
    <mergeCell ref="B21:L21"/>
    <mergeCell ref="B22:L22"/>
    <mergeCell ref="B26:L26"/>
    <mergeCell ref="B25:L25"/>
  </mergeCells>
  <phoneticPr fontId="8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7:D27" location="Provincias!A1" display="Datos por provincias" xr:uid="{00000000-0004-0000-0000-000007000000}"/>
    <hyperlink ref="B28:E28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6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  <hyperlink ref="B25:L25" location="'Privación visitas'!A1" display="Privación o suspensión régimen visitas o estancia progenitor" xr:uid="{05716E1E-D3CF-414D-AA6C-762455FEC84B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W68"/>
  <sheetViews>
    <sheetView zoomScaleNormal="100" workbookViewId="0">
      <selection activeCell="H36" sqref="H36"/>
    </sheetView>
  </sheetViews>
  <sheetFormatPr baseColWidth="10" defaultRowHeight="12.75" x14ac:dyDescent="0.2"/>
  <cols>
    <col min="1" max="1" width="1.28515625" style="2" customWidth="1"/>
    <col min="2" max="2" width="35.7109375" style="2" customWidth="1"/>
    <col min="3" max="14" width="12.28515625" style="2" customWidth="1"/>
    <col min="15" max="15" width="12" style="2" customWidth="1"/>
    <col min="16" max="16" width="0.140625" style="2" hidden="1" customWidth="1"/>
    <col min="17" max="17" width="0.28515625" style="2" hidden="1" customWidth="1"/>
    <col min="18" max="18" width="12.7109375" style="2" hidden="1" customWidth="1"/>
    <col min="19" max="19" width="12.85546875" style="2" customWidth="1"/>
    <col min="20" max="20" width="10.5703125" style="2" customWidth="1"/>
    <col min="21" max="21" width="12.42578125" style="2" customWidth="1"/>
    <col min="22" max="65" width="12.28515625" style="2" customWidth="1"/>
    <col min="66" max="16384" width="11.42578125" style="2"/>
  </cols>
  <sheetData>
    <row r="1" spans="1:9" ht="17.25" customHeight="1" x14ac:dyDescent="0.2"/>
    <row r="2" spans="1:9" ht="48" customHeight="1" x14ac:dyDescent="0.2">
      <c r="A2" s="44"/>
      <c r="B2" s="45"/>
      <c r="C2" s="11"/>
      <c r="D2"/>
      <c r="E2"/>
      <c r="F2"/>
    </row>
    <row r="3" spans="1:9" ht="23.25" customHeight="1" x14ac:dyDescent="0.2"/>
    <row r="4" spans="1:9" ht="39" customHeight="1" x14ac:dyDescent="0.2">
      <c r="B4" s="13"/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  <c r="I4" s="25" t="s">
        <v>608</v>
      </c>
    </row>
    <row r="5" spans="1:9" ht="17.100000000000001" customHeight="1" thickBot="1" x14ac:dyDescent="0.25">
      <c r="B5" s="39" t="s">
        <v>12</v>
      </c>
      <c r="C5" s="28">
        <v>575</v>
      </c>
      <c r="D5" s="28">
        <v>592</v>
      </c>
      <c r="E5" s="28">
        <v>475</v>
      </c>
      <c r="F5" s="28">
        <v>618</v>
      </c>
      <c r="G5" s="28">
        <v>592</v>
      </c>
      <c r="H5" s="28">
        <v>711</v>
      </c>
      <c r="I5" s="28">
        <v>441</v>
      </c>
    </row>
    <row r="6" spans="1:9" ht="17.100000000000001" customHeight="1" thickBot="1" x14ac:dyDescent="0.25">
      <c r="B6" s="39" t="s">
        <v>13</v>
      </c>
      <c r="C6" s="28">
        <v>79</v>
      </c>
      <c r="D6" s="28">
        <v>93</v>
      </c>
      <c r="E6" s="28">
        <v>89</v>
      </c>
      <c r="F6" s="28">
        <v>79</v>
      </c>
      <c r="G6" s="28">
        <v>80</v>
      </c>
      <c r="H6" s="28">
        <v>113</v>
      </c>
      <c r="I6" s="28">
        <v>77</v>
      </c>
    </row>
    <row r="7" spans="1:9" ht="17.100000000000001" customHeight="1" thickBot="1" x14ac:dyDescent="0.25">
      <c r="B7" s="39" t="s">
        <v>561</v>
      </c>
      <c r="C7" s="28">
        <v>108</v>
      </c>
      <c r="D7" s="28">
        <v>89</v>
      </c>
      <c r="E7" s="28">
        <v>98</v>
      </c>
      <c r="F7" s="28">
        <v>117</v>
      </c>
      <c r="G7" s="28">
        <v>95</v>
      </c>
      <c r="H7" s="28">
        <v>106</v>
      </c>
      <c r="I7" s="28">
        <v>71</v>
      </c>
    </row>
    <row r="8" spans="1:9" ht="17.100000000000001" customHeight="1" thickBot="1" x14ac:dyDescent="0.25">
      <c r="B8" s="39" t="s">
        <v>53</v>
      </c>
      <c r="C8" s="28">
        <v>92</v>
      </c>
      <c r="D8" s="28">
        <v>114</v>
      </c>
      <c r="E8" s="28">
        <v>115</v>
      </c>
      <c r="F8" s="28">
        <v>119</v>
      </c>
      <c r="G8" s="28">
        <v>122</v>
      </c>
      <c r="H8" s="28">
        <v>127</v>
      </c>
      <c r="I8" s="28">
        <v>103</v>
      </c>
    </row>
    <row r="9" spans="1:9" ht="17.100000000000001" customHeight="1" thickBot="1" x14ac:dyDescent="0.25">
      <c r="B9" s="39" t="s">
        <v>14</v>
      </c>
      <c r="C9" s="28">
        <v>159</v>
      </c>
      <c r="D9" s="28">
        <v>174</v>
      </c>
      <c r="E9" s="28">
        <v>150</v>
      </c>
      <c r="F9" s="28">
        <v>157</v>
      </c>
      <c r="G9" s="28">
        <v>161</v>
      </c>
      <c r="H9" s="28">
        <v>184</v>
      </c>
      <c r="I9" s="28">
        <v>154</v>
      </c>
    </row>
    <row r="10" spans="1:9" ht="17.100000000000001" customHeight="1" thickBot="1" x14ac:dyDescent="0.25">
      <c r="B10" s="39" t="s">
        <v>15</v>
      </c>
      <c r="C10" s="28">
        <v>31</v>
      </c>
      <c r="D10" s="28">
        <v>31</v>
      </c>
      <c r="E10" s="28">
        <v>33</v>
      </c>
      <c r="F10" s="28">
        <v>55</v>
      </c>
      <c r="G10" s="28">
        <v>42</v>
      </c>
      <c r="H10" s="28">
        <v>38</v>
      </c>
      <c r="I10" s="28">
        <v>24</v>
      </c>
    </row>
    <row r="11" spans="1:9" ht="17.100000000000001" customHeight="1" thickBot="1" x14ac:dyDescent="0.25">
      <c r="B11" s="39" t="s">
        <v>52</v>
      </c>
      <c r="C11" s="28">
        <v>135</v>
      </c>
      <c r="D11" s="28">
        <v>124</v>
      </c>
      <c r="E11" s="28">
        <v>103</v>
      </c>
      <c r="F11" s="28">
        <v>147</v>
      </c>
      <c r="G11" s="28">
        <v>144</v>
      </c>
      <c r="H11" s="28">
        <v>168</v>
      </c>
      <c r="I11" s="28">
        <v>108</v>
      </c>
    </row>
    <row r="12" spans="1:9" ht="17.100000000000001" customHeight="1" thickBot="1" x14ac:dyDescent="0.25">
      <c r="B12" s="39" t="s">
        <v>36</v>
      </c>
      <c r="C12" s="28">
        <v>85</v>
      </c>
      <c r="D12" s="28">
        <v>101</v>
      </c>
      <c r="E12" s="28">
        <v>91</v>
      </c>
      <c r="F12" s="28">
        <v>135</v>
      </c>
      <c r="G12" s="28">
        <v>110</v>
      </c>
      <c r="H12" s="28">
        <v>121</v>
      </c>
      <c r="I12" s="28">
        <v>89</v>
      </c>
    </row>
    <row r="13" spans="1:9" ht="17.100000000000001" customHeight="1" thickBot="1" x14ac:dyDescent="0.25">
      <c r="B13" s="39" t="s">
        <v>23</v>
      </c>
      <c r="C13" s="28">
        <v>611</v>
      </c>
      <c r="D13" s="28">
        <v>708</v>
      </c>
      <c r="E13" s="28">
        <v>512</v>
      </c>
      <c r="F13" s="28">
        <v>612</v>
      </c>
      <c r="G13" s="28">
        <v>647</v>
      </c>
      <c r="H13" s="28">
        <v>696</v>
      </c>
      <c r="I13" s="28">
        <v>480</v>
      </c>
    </row>
    <row r="14" spans="1:9" ht="17.100000000000001" customHeight="1" thickBot="1" x14ac:dyDescent="0.25">
      <c r="B14" s="39" t="s">
        <v>54</v>
      </c>
      <c r="C14" s="28">
        <v>383</v>
      </c>
      <c r="D14" s="28">
        <v>348</v>
      </c>
      <c r="E14" s="28">
        <v>272</v>
      </c>
      <c r="F14" s="28">
        <v>395</v>
      </c>
      <c r="G14" s="28">
        <v>378</v>
      </c>
      <c r="H14" s="28">
        <v>385</v>
      </c>
      <c r="I14" s="28">
        <v>328</v>
      </c>
    </row>
    <row r="15" spans="1:9" ht="17.100000000000001" customHeight="1" thickBot="1" x14ac:dyDescent="0.25">
      <c r="B15" s="39" t="s">
        <v>24</v>
      </c>
      <c r="C15" s="28">
        <v>59</v>
      </c>
      <c r="D15" s="28">
        <v>83</v>
      </c>
      <c r="E15" s="28">
        <v>38</v>
      </c>
      <c r="F15" s="28">
        <v>78</v>
      </c>
      <c r="G15" s="28">
        <v>69</v>
      </c>
      <c r="H15" s="28">
        <v>123</v>
      </c>
      <c r="I15" s="28">
        <v>49</v>
      </c>
    </row>
    <row r="16" spans="1:9" ht="17.100000000000001" customHeight="1" thickBot="1" x14ac:dyDescent="0.25">
      <c r="B16" s="39" t="s">
        <v>16</v>
      </c>
      <c r="C16" s="28">
        <v>123</v>
      </c>
      <c r="D16" s="28">
        <v>220</v>
      </c>
      <c r="E16" s="28">
        <v>153</v>
      </c>
      <c r="F16" s="28">
        <v>193</v>
      </c>
      <c r="G16" s="28">
        <v>204</v>
      </c>
      <c r="H16" s="28">
        <v>191</v>
      </c>
      <c r="I16" s="28">
        <v>147</v>
      </c>
    </row>
    <row r="17" spans="2:9" ht="17.100000000000001" customHeight="1" thickBot="1" x14ac:dyDescent="0.25">
      <c r="B17" s="39" t="s">
        <v>562</v>
      </c>
      <c r="C17" s="28">
        <v>329</v>
      </c>
      <c r="D17" s="28">
        <v>337</v>
      </c>
      <c r="E17" s="28">
        <v>309</v>
      </c>
      <c r="F17" s="28">
        <v>375</v>
      </c>
      <c r="G17" s="28">
        <v>383</v>
      </c>
      <c r="H17" s="28">
        <v>372</v>
      </c>
      <c r="I17" s="28">
        <v>291</v>
      </c>
    </row>
    <row r="18" spans="2:9" ht="17.100000000000001" customHeight="1" thickBot="1" x14ac:dyDescent="0.25">
      <c r="B18" s="39" t="s">
        <v>563</v>
      </c>
      <c r="C18" s="28">
        <v>69</v>
      </c>
      <c r="D18" s="28">
        <v>103</v>
      </c>
      <c r="E18" s="28">
        <v>97</v>
      </c>
      <c r="F18" s="28">
        <v>136</v>
      </c>
      <c r="G18" s="28">
        <v>126</v>
      </c>
      <c r="H18" s="28">
        <v>137</v>
      </c>
      <c r="I18" s="28">
        <v>72</v>
      </c>
    </row>
    <row r="19" spans="2:9" ht="17.100000000000001" customHeight="1" thickBot="1" x14ac:dyDescent="0.25">
      <c r="B19" s="39" t="s">
        <v>564</v>
      </c>
      <c r="C19" s="28">
        <v>42</v>
      </c>
      <c r="D19" s="28">
        <v>60</v>
      </c>
      <c r="E19" s="28">
        <v>22</v>
      </c>
      <c r="F19" s="28">
        <v>65</v>
      </c>
      <c r="G19" s="28">
        <v>61</v>
      </c>
      <c r="H19" s="28">
        <v>72</v>
      </c>
      <c r="I19" s="28">
        <v>32</v>
      </c>
    </row>
    <row r="20" spans="2:9" ht="17.100000000000001" customHeight="1" thickBot="1" x14ac:dyDescent="0.25">
      <c r="B20" s="39" t="s">
        <v>37</v>
      </c>
      <c r="C20" s="28">
        <v>116</v>
      </c>
      <c r="D20" s="28">
        <v>135</v>
      </c>
      <c r="E20" s="28">
        <v>122</v>
      </c>
      <c r="F20" s="28">
        <v>152</v>
      </c>
      <c r="G20" s="28">
        <v>126</v>
      </c>
      <c r="H20" s="28">
        <v>128</v>
      </c>
      <c r="I20" s="28">
        <v>108</v>
      </c>
    </row>
    <row r="21" spans="2:9" ht="17.100000000000001" customHeight="1" thickBot="1" x14ac:dyDescent="0.25">
      <c r="B21" s="39" t="s">
        <v>17</v>
      </c>
      <c r="C21" s="28">
        <v>7</v>
      </c>
      <c r="D21" s="28">
        <v>20</v>
      </c>
      <c r="E21" s="28">
        <v>20</v>
      </c>
      <c r="F21" s="28">
        <v>18</v>
      </c>
      <c r="G21" s="28">
        <v>21</v>
      </c>
      <c r="H21" s="28">
        <v>24</v>
      </c>
      <c r="I21" s="28">
        <v>8</v>
      </c>
    </row>
    <row r="22" spans="2:9" ht="17.100000000000001" customHeight="1" thickBot="1" x14ac:dyDescent="0.25">
      <c r="B22" s="40" t="s">
        <v>25</v>
      </c>
      <c r="C22" s="42">
        <v>3003</v>
      </c>
      <c r="D22" s="42">
        <v>3332</v>
      </c>
      <c r="E22" s="42">
        <v>2699</v>
      </c>
      <c r="F22" s="42">
        <v>3451</v>
      </c>
      <c r="G22" s="42">
        <v>3361</v>
      </c>
      <c r="H22" s="42">
        <v>3696</v>
      </c>
      <c r="I22" s="42">
        <v>2582</v>
      </c>
    </row>
    <row r="25" spans="2:9" ht="39" customHeight="1" x14ac:dyDescent="0.2">
      <c r="B25" s="13"/>
      <c r="C25" s="26" t="s">
        <v>603</v>
      </c>
      <c r="D25" s="26" t="s">
        <v>606</v>
      </c>
      <c r="E25" s="26" t="s">
        <v>609</v>
      </c>
    </row>
    <row r="26" spans="2:9" ht="17.100000000000001" customHeight="1" thickBot="1" x14ac:dyDescent="0.25">
      <c r="B26" s="39" t="s">
        <v>12</v>
      </c>
      <c r="C26" s="49">
        <f t="shared" ref="C26:E43" si="0">+(G5-C5)/C5</f>
        <v>2.9565217391304348E-2</v>
      </c>
      <c r="D26" s="49">
        <f t="shared" si="0"/>
        <v>0.20101351351351351</v>
      </c>
      <c r="E26" s="49">
        <f t="shared" si="0"/>
        <v>-7.1578947368421048E-2</v>
      </c>
    </row>
    <row r="27" spans="2:9" ht="17.100000000000001" customHeight="1" thickBot="1" x14ac:dyDescent="0.25">
      <c r="B27" s="39" t="s">
        <v>13</v>
      </c>
      <c r="C27" s="49">
        <f t="shared" si="0"/>
        <v>1.2658227848101266E-2</v>
      </c>
      <c r="D27" s="49">
        <f t="shared" si="0"/>
        <v>0.21505376344086022</v>
      </c>
      <c r="E27" s="49">
        <f t="shared" si="0"/>
        <v>-0.1348314606741573</v>
      </c>
    </row>
    <row r="28" spans="2:9" ht="17.100000000000001" customHeight="1" thickBot="1" x14ac:dyDescent="0.25">
      <c r="B28" s="39" t="s">
        <v>561</v>
      </c>
      <c r="C28" s="49">
        <f t="shared" si="0"/>
        <v>-0.12037037037037036</v>
      </c>
      <c r="D28" s="49">
        <f t="shared" si="0"/>
        <v>0.19101123595505617</v>
      </c>
      <c r="E28" s="49">
        <f t="shared" si="0"/>
        <v>-0.27551020408163263</v>
      </c>
    </row>
    <row r="29" spans="2:9" ht="17.100000000000001" customHeight="1" thickBot="1" x14ac:dyDescent="0.25">
      <c r="B29" s="39" t="s">
        <v>53</v>
      </c>
      <c r="C29" s="49">
        <f t="shared" si="0"/>
        <v>0.32608695652173914</v>
      </c>
      <c r="D29" s="49">
        <f t="shared" si="0"/>
        <v>0.11403508771929824</v>
      </c>
      <c r="E29" s="49">
        <f t="shared" si="0"/>
        <v>-0.10434782608695652</v>
      </c>
    </row>
    <row r="30" spans="2:9" ht="17.100000000000001" customHeight="1" thickBot="1" x14ac:dyDescent="0.25">
      <c r="B30" s="39" t="s">
        <v>14</v>
      </c>
      <c r="C30" s="49">
        <f t="shared" si="0"/>
        <v>1.2578616352201259E-2</v>
      </c>
      <c r="D30" s="49">
        <f t="shared" si="0"/>
        <v>5.7471264367816091E-2</v>
      </c>
      <c r="E30" s="49">
        <f t="shared" si="0"/>
        <v>2.6666666666666668E-2</v>
      </c>
    </row>
    <row r="31" spans="2:9" ht="17.100000000000001" customHeight="1" thickBot="1" x14ac:dyDescent="0.25">
      <c r="B31" s="39" t="s">
        <v>15</v>
      </c>
      <c r="C31" s="49">
        <f t="shared" si="0"/>
        <v>0.35483870967741937</v>
      </c>
      <c r="D31" s="49">
        <f t="shared" si="0"/>
        <v>0.22580645161290322</v>
      </c>
      <c r="E31" s="49">
        <f t="shared" si="0"/>
        <v>-0.27272727272727271</v>
      </c>
    </row>
    <row r="32" spans="2:9" ht="17.100000000000001" customHeight="1" thickBot="1" x14ac:dyDescent="0.25">
      <c r="B32" s="39" t="s">
        <v>52</v>
      </c>
      <c r="C32" s="49">
        <f t="shared" si="0"/>
        <v>6.6666666666666666E-2</v>
      </c>
      <c r="D32" s="49">
        <f t="shared" si="0"/>
        <v>0.35483870967741937</v>
      </c>
      <c r="E32" s="49">
        <f t="shared" si="0"/>
        <v>4.8543689320388349E-2</v>
      </c>
    </row>
    <row r="33" spans="1:23" ht="17.100000000000001" customHeight="1" thickBot="1" x14ac:dyDescent="0.25">
      <c r="B33" s="39" t="s">
        <v>36</v>
      </c>
      <c r="C33" s="49">
        <f t="shared" si="0"/>
        <v>0.29411764705882354</v>
      </c>
      <c r="D33" s="49">
        <f t="shared" si="0"/>
        <v>0.19801980198019803</v>
      </c>
      <c r="E33" s="49">
        <f t="shared" si="0"/>
        <v>-2.197802197802198E-2</v>
      </c>
    </row>
    <row r="34" spans="1:23" ht="17.100000000000001" customHeight="1" thickBot="1" x14ac:dyDescent="0.25">
      <c r="B34" s="39" t="s">
        <v>23</v>
      </c>
      <c r="C34" s="49">
        <f t="shared" si="0"/>
        <v>5.8919803600654665E-2</v>
      </c>
      <c r="D34" s="49">
        <f t="shared" si="0"/>
        <v>-1.6949152542372881E-2</v>
      </c>
      <c r="E34" s="49">
        <f t="shared" si="0"/>
        <v>-6.25E-2</v>
      </c>
    </row>
    <row r="35" spans="1:23" ht="17.100000000000001" customHeight="1" thickBot="1" x14ac:dyDescent="0.25">
      <c r="B35" s="39" t="s">
        <v>54</v>
      </c>
      <c r="C35" s="49">
        <f t="shared" si="0"/>
        <v>-1.3054830287206266E-2</v>
      </c>
      <c r="D35" s="49">
        <f t="shared" si="0"/>
        <v>0.10632183908045977</v>
      </c>
      <c r="E35" s="49">
        <f t="shared" si="0"/>
        <v>0.20588235294117646</v>
      </c>
    </row>
    <row r="36" spans="1:23" ht="17.100000000000001" customHeight="1" thickBot="1" x14ac:dyDescent="0.25">
      <c r="B36" s="39" t="s">
        <v>24</v>
      </c>
      <c r="C36" s="49">
        <f t="shared" si="0"/>
        <v>0.16949152542372881</v>
      </c>
      <c r="D36" s="49">
        <f t="shared" si="0"/>
        <v>0.48192771084337349</v>
      </c>
      <c r="E36" s="49">
        <f t="shared" si="0"/>
        <v>0.28947368421052633</v>
      </c>
    </row>
    <row r="37" spans="1:23" ht="17.100000000000001" customHeight="1" thickBot="1" x14ac:dyDescent="0.25">
      <c r="B37" s="39" t="s">
        <v>16</v>
      </c>
      <c r="C37" s="49">
        <f t="shared" si="0"/>
        <v>0.65853658536585369</v>
      </c>
      <c r="D37" s="49">
        <f t="shared" si="0"/>
        <v>-0.13181818181818181</v>
      </c>
      <c r="E37" s="49">
        <f t="shared" si="0"/>
        <v>-3.9215686274509803E-2</v>
      </c>
    </row>
    <row r="38" spans="1:23" ht="17.100000000000001" customHeight="1" thickBot="1" x14ac:dyDescent="0.25">
      <c r="B38" s="39" t="s">
        <v>562</v>
      </c>
      <c r="C38" s="49">
        <f t="shared" si="0"/>
        <v>0.1641337386018237</v>
      </c>
      <c r="D38" s="49">
        <f t="shared" si="0"/>
        <v>0.10385756676557864</v>
      </c>
      <c r="E38" s="49">
        <f t="shared" si="0"/>
        <v>-5.8252427184466021E-2</v>
      </c>
    </row>
    <row r="39" spans="1:23" ht="17.100000000000001" customHeight="1" thickBot="1" x14ac:dyDescent="0.25">
      <c r="B39" s="39" t="s">
        <v>563</v>
      </c>
      <c r="C39" s="49">
        <f t="shared" si="0"/>
        <v>0.82608695652173914</v>
      </c>
      <c r="D39" s="49">
        <f t="shared" si="0"/>
        <v>0.3300970873786408</v>
      </c>
      <c r="E39" s="49">
        <f t="shared" si="0"/>
        <v>-0.25773195876288657</v>
      </c>
    </row>
    <row r="40" spans="1:23" ht="17.100000000000001" customHeight="1" thickBot="1" x14ac:dyDescent="0.25">
      <c r="B40" s="39" t="s">
        <v>564</v>
      </c>
      <c r="C40" s="49">
        <f t="shared" si="0"/>
        <v>0.45238095238095238</v>
      </c>
      <c r="D40" s="49">
        <f t="shared" si="0"/>
        <v>0.2</v>
      </c>
      <c r="E40" s="49">
        <f t="shared" si="0"/>
        <v>0.45454545454545453</v>
      </c>
    </row>
    <row r="41" spans="1:23" ht="17.100000000000001" customHeight="1" thickBot="1" x14ac:dyDescent="0.25">
      <c r="B41" s="39" t="s">
        <v>37</v>
      </c>
      <c r="C41" s="49">
        <f t="shared" si="0"/>
        <v>8.6206896551724144E-2</v>
      </c>
      <c r="D41" s="49">
        <f t="shared" si="0"/>
        <v>-5.185185185185185E-2</v>
      </c>
      <c r="E41" s="49">
        <f t="shared" si="0"/>
        <v>-0.11475409836065574</v>
      </c>
    </row>
    <row r="42" spans="1:23" ht="17.100000000000001" customHeight="1" thickBot="1" x14ac:dyDescent="0.25">
      <c r="B42" s="39" t="s">
        <v>17</v>
      </c>
      <c r="C42" s="49">
        <f t="shared" si="0"/>
        <v>2</v>
      </c>
      <c r="D42" s="49">
        <f t="shared" si="0"/>
        <v>0.2</v>
      </c>
      <c r="E42" s="49">
        <f t="shared" si="0"/>
        <v>-0.6</v>
      </c>
    </row>
    <row r="43" spans="1:23" ht="17.100000000000001" customHeight="1" thickBot="1" x14ac:dyDescent="0.25">
      <c r="B43" s="40" t="s">
        <v>25</v>
      </c>
      <c r="C43" s="50">
        <f t="shared" si="0"/>
        <v>0.11921411921411922</v>
      </c>
      <c r="D43" s="50">
        <f t="shared" si="0"/>
        <v>0.1092436974789916</v>
      </c>
      <c r="E43" s="50">
        <f t="shared" si="0"/>
        <v>-4.3349388662467583E-2</v>
      </c>
    </row>
    <row r="46" spans="1:23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</row>
    <row r="47" spans="1:23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</row>
    <row r="48" spans="1:23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25" t="s">
        <v>608</v>
      </c>
      <c r="J49" s="62"/>
      <c r="K49" s="62"/>
      <c r="L49" s="62"/>
      <c r="M49" s="62"/>
      <c r="N49" s="62"/>
      <c r="O49" s="62"/>
      <c r="P49" s="62">
        <v>2023</v>
      </c>
      <c r="Q49" s="2">
        <v>2024</v>
      </c>
      <c r="R49" s="78">
        <v>45474</v>
      </c>
      <c r="S49" s="62"/>
      <c r="T49" s="62"/>
    </row>
    <row r="50" spans="1:20" ht="15" thickBot="1" x14ac:dyDescent="0.25">
      <c r="A50" s="62"/>
      <c r="B50" s="39" t="s">
        <v>572</v>
      </c>
      <c r="C50" s="61">
        <f>+C5/$P50*100000</f>
        <v>6.5694074463033774</v>
      </c>
      <c r="D50" s="61">
        <f t="shared" ref="D50:F50" si="1">+D5/$P50*100000</f>
        <v>6.7636334055853906</v>
      </c>
      <c r="E50" s="61">
        <f t="shared" si="1"/>
        <v>5.4269018034680068</v>
      </c>
      <c r="F50" s="61">
        <f t="shared" si="1"/>
        <v>7.0606848727225859</v>
      </c>
      <c r="G50" s="61">
        <f t="shared" ref="G50:G67" si="2">+G5/$Q50*100000</f>
        <v>6.7276763878559986</v>
      </c>
      <c r="H50" s="61">
        <f>+H5/$R50*100000</f>
        <v>8.073163985377013</v>
      </c>
      <c r="I50" s="61">
        <f>+I5/$R50*100000</f>
        <v>5.0074055099173886</v>
      </c>
      <c r="J50" s="62"/>
      <c r="K50" s="62"/>
      <c r="L50" s="62"/>
      <c r="M50" s="62"/>
      <c r="N50" s="62"/>
      <c r="O50" s="62"/>
      <c r="P50" s="62">
        <v>8752692</v>
      </c>
      <c r="Q50" s="2">
        <v>8799472</v>
      </c>
      <c r="R50" s="62">
        <v>8806956</v>
      </c>
      <c r="S50" s="62"/>
      <c r="T50" s="62"/>
    </row>
    <row r="51" spans="1:20" ht="15" thickBot="1" x14ac:dyDescent="0.25">
      <c r="A51" s="62"/>
      <c r="B51" s="39" t="s">
        <v>573</v>
      </c>
      <c r="C51" s="61">
        <f t="shared" ref="C51:F51" si="3">+C6/$P51*100000</f>
        <v>5.8898566975498943</v>
      </c>
      <c r="D51" s="61">
        <f t="shared" si="3"/>
        <v>6.9336287705334199</v>
      </c>
      <c r="E51" s="61">
        <f t="shared" si="3"/>
        <v>6.6354081782524119</v>
      </c>
      <c r="F51" s="61">
        <f t="shared" si="3"/>
        <v>5.8898566975498943</v>
      </c>
      <c r="G51" s="61">
        <f t="shared" si="2"/>
        <v>5.9399794773709056</v>
      </c>
      <c r="H51" s="61">
        <f t="shared" ref="H51:I67" si="4">+H6/$R51*100000</f>
        <v>8.3815084638400954</v>
      </c>
      <c r="I51" s="61">
        <f t="shared" si="4"/>
        <v>5.7112933780149326</v>
      </c>
      <c r="J51" s="62"/>
      <c r="K51" s="62"/>
      <c r="L51" s="62"/>
      <c r="M51" s="62"/>
      <c r="N51" s="62"/>
      <c r="O51" s="62"/>
      <c r="P51" s="62">
        <v>1341289</v>
      </c>
      <c r="Q51" s="2">
        <v>1346806</v>
      </c>
      <c r="R51" s="62">
        <v>1348206</v>
      </c>
      <c r="S51" s="62"/>
      <c r="T51" s="62"/>
    </row>
    <row r="52" spans="1:20" ht="15" thickBot="1" x14ac:dyDescent="0.25">
      <c r="A52" s="62"/>
      <c r="B52" s="39" t="s">
        <v>574</v>
      </c>
      <c r="C52" s="61">
        <f t="shared" ref="C52:F52" si="5">+C7/$P52*100000</f>
        <v>10.734946225871219</v>
      </c>
      <c r="D52" s="61">
        <f t="shared" si="5"/>
        <v>8.8463908713198016</v>
      </c>
      <c r="E52" s="61">
        <f t="shared" si="5"/>
        <v>9.7409697234757378</v>
      </c>
      <c r="F52" s="61">
        <f t="shared" si="5"/>
        <v>11.629525078027156</v>
      </c>
      <c r="G52" s="61">
        <f t="shared" si="2"/>
        <v>9.421537436231068</v>
      </c>
      <c r="H52" s="61">
        <f t="shared" si="4"/>
        <v>10.494446853547025</v>
      </c>
      <c r="I52" s="61">
        <f t="shared" si="4"/>
        <v>7.0292993075645169</v>
      </c>
      <c r="J52" s="62"/>
      <c r="K52" s="62"/>
      <c r="L52" s="62"/>
      <c r="M52" s="62"/>
      <c r="N52" s="62"/>
      <c r="O52" s="62"/>
      <c r="P52" s="62">
        <v>1006060</v>
      </c>
      <c r="Q52" s="2">
        <v>1008328</v>
      </c>
      <c r="R52" s="62">
        <v>1010058</v>
      </c>
      <c r="S52" s="62"/>
      <c r="T52" s="62"/>
    </row>
    <row r="53" spans="1:20" ht="15" thickBot="1" x14ac:dyDescent="0.25">
      <c r="A53" s="62"/>
      <c r="B53" s="39" t="s">
        <v>53</v>
      </c>
      <c r="C53" s="61">
        <f t="shared" ref="C53:F53" si="6">+C8/$P53*100000</f>
        <v>7.6038965010504942</v>
      </c>
      <c r="D53" s="61">
        <f t="shared" si="6"/>
        <v>9.4222195773886579</v>
      </c>
      <c r="E53" s="61">
        <f t="shared" si="6"/>
        <v>9.5048706263131191</v>
      </c>
      <c r="F53" s="61">
        <f t="shared" si="6"/>
        <v>9.8354748220109656</v>
      </c>
      <c r="G53" s="61">
        <f t="shared" si="2"/>
        <v>9.8856986352874063</v>
      </c>
      <c r="H53" s="61">
        <f t="shared" si="4"/>
        <v>10.251757328795653</v>
      </c>
      <c r="I53" s="61">
        <f t="shared" si="4"/>
        <v>8.3144173611492302</v>
      </c>
      <c r="J53" s="62"/>
      <c r="K53" s="62"/>
      <c r="L53" s="62"/>
      <c r="M53" s="62"/>
      <c r="N53" s="62"/>
      <c r="O53" s="62"/>
      <c r="P53" s="62">
        <v>1209906</v>
      </c>
      <c r="Q53" s="2">
        <v>1234106</v>
      </c>
      <c r="R53" s="62">
        <v>1238812</v>
      </c>
      <c r="S53" s="62"/>
      <c r="T53" s="62"/>
    </row>
    <row r="54" spans="1:20" ht="15" thickBot="1" x14ac:dyDescent="0.25">
      <c r="A54" s="62"/>
      <c r="B54" s="39" t="s">
        <v>14</v>
      </c>
      <c r="C54" s="61">
        <f t="shared" ref="C54:F54" si="7">+C9/$P54*100000</f>
        <v>7.1847650446268805</v>
      </c>
      <c r="D54" s="61">
        <f t="shared" si="7"/>
        <v>7.8625730677048882</v>
      </c>
      <c r="E54" s="61">
        <f t="shared" si="7"/>
        <v>6.7780802307800752</v>
      </c>
      <c r="F54" s="61">
        <f t="shared" si="7"/>
        <v>7.0943906415498121</v>
      </c>
      <c r="G54" s="61">
        <f t="shared" si="2"/>
        <v>7.1854919116354088</v>
      </c>
      <c r="H54" s="61">
        <f t="shared" si="4"/>
        <v>8.1918604961774282</v>
      </c>
      <c r="I54" s="61">
        <f t="shared" si="4"/>
        <v>6.856231067452847</v>
      </c>
      <c r="J54" s="62"/>
      <c r="K54" s="62"/>
      <c r="L54" s="62"/>
      <c r="M54" s="62"/>
      <c r="N54" s="62"/>
      <c r="O54" s="62"/>
      <c r="P54" s="62">
        <v>2213016</v>
      </c>
      <c r="Q54" s="2">
        <v>2240626</v>
      </c>
      <c r="R54" s="62">
        <v>2246132</v>
      </c>
      <c r="S54" s="62"/>
      <c r="T54" s="62"/>
    </row>
    <row r="55" spans="1:20" ht="15" thickBot="1" x14ac:dyDescent="0.25">
      <c r="A55" s="62"/>
      <c r="B55" s="39" t="s">
        <v>15</v>
      </c>
      <c r="C55" s="61">
        <f t="shared" ref="C55:F55" si="8">+C10/$P55*100000</f>
        <v>5.2686412174300248</v>
      </c>
      <c r="D55" s="61">
        <f t="shared" si="8"/>
        <v>5.2686412174300248</v>
      </c>
      <c r="E55" s="61">
        <f t="shared" si="8"/>
        <v>5.6085535540384139</v>
      </c>
      <c r="F55" s="61">
        <f t="shared" si="8"/>
        <v>9.3475892567306893</v>
      </c>
      <c r="G55" s="61">
        <f t="shared" si="2"/>
        <v>7.1065508862884172</v>
      </c>
      <c r="H55" s="61">
        <f t="shared" si="4"/>
        <v>6.4238453138048435</v>
      </c>
      <c r="I55" s="61">
        <f t="shared" si="4"/>
        <v>4.0571654613504275</v>
      </c>
      <c r="J55" s="62"/>
      <c r="K55" s="62"/>
      <c r="L55" s="62"/>
      <c r="M55" s="62"/>
      <c r="N55" s="62"/>
      <c r="O55" s="62"/>
      <c r="P55" s="62">
        <v>588387</v>
      </c>
      <c r="Q55" s="2">
        <v>591004</v>
      </c>
      <c r="R55" s="62">
        <v>591546</v>
      </c>
      <c r="S55" s="62"/>
      <c r="T55" s="62"/>
    </row>
    <row r="56" spans="1:20" ht="15" thickBot="1" x14ac:dyDescent="0.25">
      <c r="A56" s="62"/>
      <c r="B56" s="39" t="s">
        <v>575</v>
      </c>
      <c r="C56" s="61">
        <f t="shared" ref="C56:F56" si="9">+C11/$P56*100000</f>
        <v>5.6634572343953922</v>
      </c>
      <c r="D56" s="61">
        <f t="shared" si="9"/>
        <v>5.2019903486298418</v>
      </c>
      <c r="E56" s="61">
        <f t="shared" si="9"/>
        <v>4.3210081121683368</v>
      </c>
      <c r="F56" s="61">
        <f t="shared" si="9"/>
        <v>6.1668756552305384</v>
      </c>
      <c r="G56" s="61">
        <f t="shared" si="2"/>
        <v>6.027351619369397</v>
      </c>
      <c r="H56" s="61">
        <f t="shared" si="4"/>
        <v>7.0283447285950293</v>
      </c>
      <c r="I56" s="61">
        <f t="shared" si="4"/>
        <v>4.518221611239662</v>
      </c>
      <c r="J56" s="62"/>
      <c r="K56" s="62"/>
      <c r="L56" s="62"/>
      <c r="M56" s="62"/>
      <c r="N56" s="62"/>
      <c r="O56" s="62"/>
      <c r="P56" s="62">
        <v>2383703</v>
      </c>
      <c r="Q56" s="2">
        <v>2389109</v>
      </c>
      <c r="R56" s="62">
        <v>2390321</v>
      </c>
      <c r="S56" s="62"/>
      <c r="T56" s="62"/>
    </row>
    <row r="57" spans="1:20" ht="15" thickBot="1" x14ac:dyDescent="0.25">
      <c r="A57" s="62"/>
      <c r="B57" s="39" t="s">
        <v>576</v>
      </c>
      <c r="C57" s="61">
        <f t="shared" ref="C57:F57" si="10">+C12/$P57*100000</f>
        <v>4.0785265099424874</v>
      </c>
      <c r="D57" s="61">
        <f t="shared" si="10"/>
        <v>4.8462491471081321</v>
      </c>
      <c r="E57" s="61">
        <f t="shared" si="10"/>
        <v>4.3664224988796043</v>
      </c>
      <c r="F57" s="61">
        <f t="shared" si="10"/>
        <v>6.4776597510851284</v>
      </c>
      <c r="G57" s="61">
        <f t="shared" si="2"/>
        <v>5.2291608432830001</v>
      </c>
      <c r="H57" s="61">
        <f t="shared" si="4"/>
        <v>5.7416177126533867</v>
      </c>
      <c r="I57" s="61">
        <f t="shared" si="4"/>
        <v>4.2231733588938134</v>
      </c>
      <c r="J57" s="62"/>
      <c r="K57" s="62"/>
      <c r="L57" s="62"/>
      <c r="M57" s="62"/>
      <c r="N57" s="62"/>
      <c r="O57" s="62"/>
      <c r="P57" s="62">
        <v>2084086</v>
      </c>
      <c r="Q57" s="2">
        <v>2103588</v>
      </c>
      <c r="R57" s="62">
        <v>2107420</v>
      </c>
      <c r="S57" s="62"/>
      <c r="T57" s="62"/>
    </row>
    <row r="58" spans="1:20" ht="15" thickBot="1" x14ac:dyDescent="0.25">
      <c r="A58" s="62"/>
      <c r="B58" s="39" t="s">
        <v>23</v>
      </c>
      <c r="C58" s="61">
        <f t="shared" ref="C58:F58" si="11">+C13/$P58*100000</f>
        <v>7.7322558964145998</v>
      </c>
      <c r="D58" s="61">
        <f t="shared" si="11"/>
        <v>8.9597989765327934</v>
      </c>
      <c r="E58" s="61">
        <f t="shared" si="11"/>
        <v>6.4794026496960306</v>
      </c>
      <c r="F58" s="61">
        <f t="shared" si="11"/>
        <v>7.7449109797147875</v>
      </c>
      <c r="G58" s="61">
        <f t="shared" si="2"/>
        <v>8.0431670685142329</v>
      </c>
      <c r="H58" s="61">
        <f t="shared" si="4"/>
        <v>8.6264808172351142</v>
      </c>
      <c r="I58" s="61">
        <f t="shared" si="4"/>
        <v>5.9492971153345611</v>
      </c>
      <c r="J58" s="62"/>
      <c r="K58" s="62"/>
      <c r="L58" s="62"/>
      <c r="M58" s="62"/>
      <c r="N58" s="62"/>
      <c r="O58" s="62"/>
      <c r="P58" s="62">
        <v>7901963</v>
      </c>
      <c r="Q58" s="2">
        <v>8044095</v>
      </c>
      <c r="R58" s="62">
        <v>8068180</v>
      </c>
      <c r="S58" s="62"/>
      <c r="T58" s="62"/>
    </row>
    <row r="59" spans="1:20" ht="15" thickBot="1" x14ac:dyDescent="0.25">
      <c r="A59" s="62"/>
      <c r="B59" s="39" t="s">
        <v>577</v>
      </c>
      <c r="C59" s="61">
        <f t="shared" ref="C59:F59" si="12">+C14/$P59*100000</f>
        <v>7.3425169112734476</v>
      </c>
      <c r="D59" s="61">
        <f t="shared" si="12"/>
        <v>6.6715297261701298</v>
      </c>
      <c r="E59" s="61">
        <f t="shared" si="12"/>
        <v>5.2145289813743547</v>
      </c>
      <c r="F59" s="61">
        <f t="shared" si="12"/>
        <v>7.5725696604517267</v>
      </c>
      <c r="G59" s="61">
        <f t="shared" si="2"/>
        <v>7.0808621343029738</v>
      </c>
      <c r="H59" s="61">
        <f t="shared" si="4"/>
        <v>7.1837619364735268</v>
      </c>
      <c r="I59" s="61">
        <f t="shared" si="4"/>
        <v>6.1201919874371864</v>
      </c>
      <c r="J59" s="62"/>
      <c r="K59" s="62"/>
      <c r="L59" s="62"/>
      <c r="M59" s="62"/>
      <c r="N59" s="62"/>
      <c r="O59" s="62"/>
      <c r="P59" s="62">
        <v>5216195</v>
      </c>
      <c r="Q59" s="2">
        <v>5338333</v>
      </c>
      <c r="R59" s="62">
        <v>5359309</v>
      </c>
      <c r="S59" s="62"/>
      <c r="T59" s="62"/>
    </row>
    <row r="60" spans="1:20" ht="15" thickBot="1" x14ac:dyDescent="0.25">
      <c r="A60" s="62"/>
      <c r="B60" s="39" t="s">
        <v>24</v>
      </c>
      <c r="C60" s="61">
        <f t="shared" ref="C60:F60" si="13">+C15/$P60*100000</f>
        <v>5.5960982864557343</v>
      </c>
      <c r="D60" s="61">
        <f t="shared" si="13"/>
        <v>7.8724772504377292</v>
      </c>
      <c r="E60" s="61">
        <f t="shared" si="13"/>
        <v>3.6042666929714904</v>
      </c>
      <c r="F60" s="61">
        <f t="shared" si="13"/>
        <v>7.3982316329414797</v>
      </c>
      <c r="G60" s="61">
        <f t="shared" si="2"/>
        <v>6.5577509765346562</v>
      </c>
      <c r="H60" s="61">
        <f t="shared" si="4"/>
        <v>11.693115606886961</v>
      </c>
      <c r="I60" s="61">
        <f t="shared" si="4"/>
        <v>4.6582330466460249</v>
      </c>
      <c r="J60" s="62"/>
      <c r="K60" s="62"/>
      <c r="L60" s="62"/>
      <c r="M60" s="62"/>
      <c r="N60" s="62"/>
      <c r="O60" s="62"/>
      <c r="P60" s="62">
        <v>1054306</v>
      </c>
      <c r="Q60" s="2">
        <v>1052190</v>
      </c>
      <c r="R60" s="62">
        <v>1051901</v>
      </c>
      <c r="S60" s="62"/>
      <c r="T60" s="62"/>
    </row>
    <row r="61" spans="1:20" ht="15" thickBot="1" x14ac:dyDescent="0.25">
      <c r="A61" s="62"/>
      <c r="B61" s="39" t="s">
        <v>16</v>
      </c>
      <c r="C61" s="61">
        <f t="shared" ref="C61:F61" si="14">+C16/$P61*100000</f>
        <v>4.556527614780042</v>
      </c>
      <c r="D61" s="61">
        <f t="shared" si="14"/>
        <v>8.1498867906634889</v>
      </c>
      <c r="E61" s="61">
        <f t="shared" si="14"/>
        <v>5.6678758135068819</v>
      </c>
      <c r="F61" s="61">
        <f t="shared" si="14"/>
        <v>7.1496734118093332</v>
      </c>
      <c r="G61" s="61">
        <f t="shared" si="2"/>
        <v>7.5384544320753841</v>
      </c>
      <c r="H61" s="61">
        <f t="shared" si="4"/>
        <v>7.0559038151013338</v>
      </c>
      <c r="I61" s="61">
        <f t="shared" si="4"/>
        <v>5.430460004292649</v>
      </c>
      <c r="J61" s="62"/>
      <c r="K61" s="62"/>
      <c r="L61" s="62"/>
      <c r="M61" s="62"/>
      <c r="N61" s="62"/>
      <c r="O61" s="62"/>
      <c r="P61" s="62">
        <v>2699424</v>
      </c>
      <c r="Q61" s="2">
        <v>2706125</v>
      </c>
      <c r="R61" s="62">
        <v>2706953</v>
      </c>
      <c r="S61" s="62"/>
      <c r="T61" s="62"/>
    </row>
    <row r="62" spans="1:20" ht="15" thickBot="1" x14ac:dyDescent="0.25">
      <c r="A62" s="62"/>
      <c r="B62" s="39" t="s">
        <v>578</v>
      </c>
      <c r="C62" s="61">
        <f t="shared" ref="C62:F62" si="15">+C17/$P62*100000</f>
        <v>4.7876112337441317</v>
      </c>
      <c r="D62" s="61">
        <f t="shared" si="15"/>
        <v>4.9040273123762077</v>
      </c>
      <c r="E62" s="61">
        <f t="shared" si="15"/>
        <v>4.4965710371639416</v>
      </c>
      <c r="F62" s="61">
        <f t="shared" si="15"/>
        <v>5.4570036858785702</v>
      </c>
      <c r="G62" s="61">
        <f t="shared" si="2"/>
        <v>5.4456883584690479</v>
      </c>
      <c r="H62" s="61">
        <f t="shared" si="4"/>
        <v>5.2705842881898812</v>
      </c>
      <c r="I62" s="61">
        <f t="shared" si="4"/>
        <v>4.1229570641485367</v>
      </c>
      <c r="J62" s="62"/>
      <c r="K62" s="62"/>
      <c r="L62" s="62"/>
      <c r="M62" s="62"/>
      <c r="N62" s="62"/>
      <c r="O62" s="62"/>
      <c r="P62" s="62">
        <v>6871903</v>
      </c>
      <c r="Q62" s="2">
        <v>7033087</v>
      </c>
      <c r="R62" s="62">
        <v>7058041</v>
      </c>
      <c r="S62" s="62"/>
      <c r="T62" s="62"/>
    </row>
    <row r="63" spans="1:20" ht="15" thickBot="1" x14ac:dyDescent="0.25">
      <c r="A63" s="62"/>
      <c r="B63" s="39" t="s">
        <v>579</v>
      </c>
      <c r="C63" s="61">
        <f t="shared" ref="C63:F63" si="16">+C18/$P63*100000</f>
        <v>4.4467587639815118</v>
      </c>
      <c r="D63" s="61">
        <f t="shared" si="16"/>
        <v>6.6379152563781982</v>
      </c>
      <c r="E63" s="61">
        <f t="shared" si="16"/>
        <v>6.2512405812493714</v>
      </c>
      <c r="F63" s="61">
        <f t="shared" si="16"/>
        <v>8.7646259695867474</v>
      </c>
      <c r="G63" s="61">
        <f t="shared" si="2"/>
        <v>8.0126625505322373</v>
      </c>
      <c r="H63" s="61">
        <f t="shared" si="4"/>
        <v>8.6974684018433557</v>
      </c>
      <c r="I63" s="61">
        <f t="shared" si="4"/>
        <v>4.5709322987789891</v>
      </c>
      <c r="J63" s="62"/>
      <c r="K63" s="62"/>
      <c r="L63" s="62"/>
      <c r="M63" s="62"/>
      <c r="N63" s="62"/>
      <c r="O63" s="62"/>
      <c r="P63" s="62">
        <v>1551692</v>
      </c>
      <c r="Q63" s="2">
        <v>1572511</v>
      </c>
      <c r="R63" s="62">
        <v>1575171</v>
      </c>
      <c r="S63" s="62"/>
      <c r="T63" s="62"/>
    </row>
    <row r="64" spans="1:20" ht="15" thickBot="1" x14ac:dyDescent="0.25">
      <c r="A64" s="62"/>
      <c r="B64" s="39" t="s">
        <v>580</v>
      </c>
      <c r="C64" s="61">
        <f t="shared" ref="C64:F64" si="17">+C19/$P64*100000</f>
        <v>6.2485587401715375</v>
      </c>
      <c r="D64" s="61">
        <f t="shared" si="17"/>
        <v>8.926512485959341</v>
      </c>
      <c r="E64" s="61">
        <f t="shared" si="17"/>
        <v>3.2730545781850915</v>
      </c>
      <c r="F64" s="61">
        <f t="shared" si="17"/>
        <v>9.6703885264559517</v>
      </c>
      <c r="G64" s="61">
        <f t="shared" si="2"/>
        <v>8.9814055457970703</v>
      </c>
      <c r="H64" s="61">
        <f t="shared" si="4"/>
        <v>10.583628302973999</v>
      </c>
      <c r="I64" s="61">
        <f t="shared" si="4"/>
        <v>4.7038348013217774</v>
      </c>
      <c r="J64" s="62"/>
      <c r="K64" s="62"/>
      <c r="L64" s="62"/>
      <c r="M64" s="62"/>
      <c r="N64" s="62"/>
      <c r="O64" s="62"/>
      <c r="P64" s="62">
        <v>672155</v>
      </c>
      <c r="Q64" s="2">
        <v>679181</v>
      </c>
      <c r="R64" s="62">
        <v>680296</v>
      </c>
      <c r="S64" s="62"/>
      <c r="T64" s="62"/>
    </row>
    <row r="65" spans="1:23" ht="15" thickBot="1" x14ac:dyDescent="0.25">
      <c r="A65" s="62"/>
      <c r="B65" s="39" t="s">
        <v>581</v>
      </c>
      <c r="C65" s="61">
        <f t="shared" ref="C65:F65" si="18">+C20/$P65*100000</f>
        <v>5.2339437495431582</v>
      </c>
      <c r="D65" s="61">
        <f t="shared" si="18"/>
        <v>6.0912276395545373</v>
      </c>
      <c r="E65" s="61">
        <f t="shared" si="18"/>
        <v>5.5046649779678045</v>
      </c>
      <c r="F65" s="61">
        <f t="shared" si="18"/>
        <v>6.8582711200910342</v>
      </c>
      <c r="G65" s="61">
        <f t="shared" si="2"/>
        <v>5.650416785504798</v>
      </c>
      <c r="H65" s="61">
        <f t="shared" si="4"/>
        <v>5.731405730241538</v>
      </c>
      <c r="I65" s="61">
        <f t="shared" si="4"/>
        <v>4.8358735848912975</v>
      </c>
      <c r="J65" s="62"/>
      <c r="K65" s="62"/>
      <c r="L65" s="62"/>
      <c r="M65" s="62"/>
      <c r="N65" s="62"/>
      <c r="O65" s="62"/>
      <c r="P65" s="62">
        <v>2216302</v>
      </c>
      <c r="Q65" s="2">
        <v>2229924</v>
      </c>
      <c r="R65" s="62">
        <v>2233309</v>
      </c>
      <c r="S65" s="62"/>
      <c r="T65" s="62"/>
    </row>
    <row r="66" spans="1:23" ht="15" thickBot="1" x14ac:dyDescent="0.25">
      <c r="A66" s="62"/>
      <c r="B66" s="39" t="s">
        <v>17</v>
      </c>
      <c r="C66" s="61">
        <f t="shared" ref="C66:F66" si="19">+C21/$P66*100000</f>
        <v>2.1720108476427473</v>
      </c>
      <c r="D66" s="61">
        <f t="shared" si="19"/>
        <v>6.2057452789792791</v>
      </c>
      <c r="E66" s="61">
        <f t="shared" si="19"/>
        <v>6.2057452789792791</v>
      </c>
      <c r="F66" s="61">
        <f t="shared" si="19"/>
        <v>5.5851707510813506</v>
      </c>
      <c r="G66" s="61">
        <f t="shared" si="2"/>
        <v>6.4751062996617526</v>
      </c>
      <c r="H66" s="61">
        <f t="shared" si="4"/>
        <v>7.3786216734713959</v>
      </c>
      <c r="I66" s="61">
        <f t="shared" si="4"/>
        <v>2.4595405578237983</v>
      </c>
      <c r="J66" s="62"/>
      <c r="K66" s="62"/>
      <c r="L66" s="62"/>
      <c r="M66" s="62"/>
      <c r="N66" s="62"/>
      <c r="O66" s="62"/>
      <c r="P66" s="62">
        <v>322282</v>
      </c>
      <c r="Q66" s="2">
        <v>324319</v>
      </c>
      <c r="R66" s="62">
        <v>325264</v>
      </c>
      <c r="S66" s="62"/>
      <c r="T66" s="62"/>
    </row>
    <row r="67" spans="1:23" ht="15" thickBot="1" x14ac:dyDescent="0.25">
      <c r="A67" s="62"/>
      <c r="B67" s="40" t="s">
        <v>25</v>
      </c>
      <c r="C67" s="63">
        <f t="shared" ref="C67:F67" si="20">+C22/$P67*100000</f>
        <v>6.245143922284373</v>
      </c>
      <c r="D67" s="63">
        <f t="shared" si="20"/>
        <v>6.9293438391779976</v>
      </c>
      <c r="E67" s="63">
        <f t="shared" si="20"/>
        <v>5.6129348805346391</v>
      </c>
      <c r="F67" s="63">
        <f t="shared" si="20"/>
        <v>7.1768204048629265</v>
      </c>
      <c r="G67" s="63">
        <f t="shared" si="2"/>
        <v>6.9024572912252085</v>
      </c>
      <c r="H67" s="63">
        <f t="shared" si="4"/>
        <v>7.5741003066219577</v>
      </c>
      <c r="I67" s="63">
        <f t="shared" si="4"/>
        <v>5.2912140129052752</v>
      </c>
      <c r="J67" s="62"/>
      <c r="K67" s="62"/>
      <c r="L67" s="62"/>
      <c r="M67" s="62"/>
      <c r="N67" s="62"/>
      <c r="O67" s="62"/>
      <c r="P67" s="62">
        <v>48085361</v>
      </c>
      <c r="Q67" s="2">
        <v>48692804</v>
      </c>
      <c r="R67" s="62">
        <v>48797875</v>
      </c>
      <c r="S67" s="62"/>
      <c r="T67" s="62"/>
    </row>
    <row r="68" spans="1:23" ht="13.5" thickBot="1" x14ac:dyDescent="0.25">
      <c r="A68" s="62"/>
      <c r="B68" s="62"/>
      <c r="C68" s="61"/>
      <c r="D68" s="61"/>
      <c r="E68" s="61"/>
      <c r="F68" s="61"/>
      <c r="G68" s="61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Y70"/>
  <sheetViews>
    <sheetView zoomScaleNormal="100" workbookViewId="0">
      <selection activeCell="K21" sqref="K21"/>
    </sheetView>
  </sheetViews>
  <sheetFormatPr baseColWidth="10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2" style="2" customWidth="1"/>
    <col min="16" max="16" width="12.28515625" style="2" hidden="1" customWidth="1"/>
    <col min="17" max="17" width="13.7109375" style="2" hidden="1" customWidth="1"/>
    <col min="18" max="18" width="12.140625" style="2" hidden="1" customWidth="1"/>
    <col min="19" max="19" width="13.42578125" style="2" customWidth="1"/>
    <col min="20" max="20" width="15" style="2" customWidth="1"/>
    <col min="21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3.25" customHeight="1" x14ac:dyDescent="0.2">
      <c r="A2" s="44"/>
      <c r="B2" s="44"/>
      <c r="C2" s="53"/>
      <c r="D2" s="53"/>
      <c r="E2" s="53"/>
      <c r="F2" s="53"/>
      <c r="G2"/>
      <c r="H2"/>
    </row>
    <row r="3" spans="1:10" ht="33" customHeight="1" x14ac:dyDescent="0.2"/>
    <row r="4" spans="1:10" ht="39" customHeight="1" x14ac:dyDescent="0.2">
      <c r="B4" s="13"/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  <c r="I4" s="25" t="s">
        <v>608</v>
      </c>
    </row>
    <row r="5" spans="1:10" ht="17.100000000000001" customHeight="1" thickBot="1" x14ac:dyDescent="0.25">
      <c r="B5" s="39" t="s">
        <v>12</v>
      </c>
      <c r="C5" s="28">
        <v>1695</v>
      </c>
      <c r="D5" s="28">
        <v>1678</v>
      </c>
      <c r="E5" s="28">
        <v>1305</v>
      </c>
      <c r="F5" s="28">
        <v>1720</v>
      </c>
      <c r="G5" s="28">
        <v>1696</v>
      </c>
      <c r="H5" s="28">
        <v>1715</v>
      </c>
      <c r="I5" s="28">
        <v>1221</v>
      </c>
    </row>
    <row r="6" spans="1:10" ht="17.100000000000001" customHeight="1" thickBot="1" x14ac:dyDescent="0.25">
      <c r="B6" s="39" t="s">
        <v>13</v>
      </c>
      <c r="C6" s="28">
        <v>158</v>
      </c>
      <c r="D6" s="28">
        <v>165</v>
      </c>
      <c r="E6" s="28">
        <v>105</v>
      </c>
      <c r="F6" s="28">
        <v>132</v>
      </c>
      <c r="G6" s="28">
        <v>148</v>
      </c>
      <c r="H6" s="28">
        <v>150</v>
      </c>
      <c r="I6" s="28">
        <v>143</v>
      </c>
    </row>
    <row r="7" spans="1:10" ht="17.100000000000001" customHeight="1" thickBot="1" x14ac:dyDescent="0.25">
      <c r="B7" s="39" t="s">
        <v>561</v>
      </c>
      <c r="C7" s="28">
        <v>130</v>
      </c>
      <c r="D7" s="28">
        <v>95</v>
      </c>
      <c r="E7" s="28">
        <v>95</v>
      </c>
      <c r="F7" s="28">
        <v>111</v>
      </c>
      <c r="G7" s="28">
        <v>129</v>
      </c>
      <c r="H7" s="28">
        <v>107</v>
      </c>
      <c r="I7" s="28">
        <v>78</v>
      </c>
    </row>
    <row r="8" spans="1:10" ht="17.100000000000001" customHeight="1" thickBot="1" x14ac:dyDescent="0.25">
      <c r="B8" s="39" t="s">
        <v>53</v>
      </c>
      <c r="C8" s="28">
        <v>152</v>
      </c>
      <c r="D8" s="28">
        <v>153</v>
      </c>
      <c r="E8" s="28">
        <v>136</v>
      </c>
      <c r="F8" s="28">
        <v>167</v>
      </c>
      <c r="G8" s="28">
        <v>176</v>
      </c>
      <c r="H8" s="28">
        <v>206</v>
      </c>
      <c r="I8" s="28">
        <v>155</v>
      </c>
    </row>
    <row r="9" spans="1:10" ht="17.100000000000001" customHeight="1" thickBot="1" x14ac:dyDescent="0.25">
      <c r="B9" s="39" t="s">
        <v>14</v>
      </c>
      <c r="C9" s="28">
        <v>508</v>
      </c>
      <c r="D9" s="28">
        <v>488</v>
      </c>
      <c r="E9" s="28">
        <v>372</v>
      </c>
      <c r="F9" s="28">
        <v>541</v>
      </c>
      <c r="G9" s="28">
        <v>470</v>
      </c>
      <c r="H9" s="28">
        <v>552</v>
      </c>
      <c r="I9" s="28">
        <v>386</v>
      </c>
    </row>
    <row r="10" spans="1:10" ht="17.100000000000001" customHeight="1" thickBot="1" x14ac:dyDescent="0.25">
      <c r="B10" s="39" t="s">
        <v>15</v>
      </c>
      <c r="C10" s="28">
        <v>54</v>
      </c>
      <c r="D10" s="28">
        <v>46</v>
      </c>
      <c r="E10" s="28">
        <v>40</v>
      </c>
      <c r="F10" s="28">
        <v>76</v>
      </c>
      <c r="G10" s="28">
        <v>73</v>
      </c>
      <c r="H10" s="28">
        <v>77</v>
      </c>
      <c r="I10" s="28">
        <v>58</v>
      </c>
    </row>
    <row r="11" spans="1:10" ht="17.100000000000001" customHeight="1" thickBot="1" x14ac:dyDescent="0.25">
      <c r="B11" s="39" t="s">
        <v>52</v>
      </c>
      <c r="C11" s="28">
        <v>208</v>
      </c>
      <c r="D11" s="28">
        <v>236</v>
      </c>
      <c r="E11" s="28">
        <v>237</v>
      </c>
      <c r="F11" s="28">
        <v>216</v>
      </c>
      <c r="G11" s="28">
        <v>226</v>
      </c>
      <c r="H11" s="28">
        <v>252</v>
      </c>
      <c r="I11" s="28">
        <v>220</v>
      </c>
    </row>
    <row r="12" spans="1:10" ht="17.100000000000001" customHeight="1" thickBot="1" x14ac:dyDescent="0.25">
      <c r="B12" s="39" t="s">
        <v>36</v>
      </c>
      <c r="C12" s="28">
        <v>269</v>
      </c>
      <c r="D12" s="28">
        <v>275</v>
      </c>
      <c r="E12" s="28">
        <v>213</v>
      </c>
      <c r="F12" s="28">
        <v>313</v>
      </c>
      <c r="G12" s="28">
        <v>342</v>
      </c>
      <c r="H12" s="28">
        <v>314</v>
      </c>
      <c r="I12" s="28">
        <v>267</v>
      </c>
    </row>
    <row r="13" spans="1:10" ht="17.100000000000001" customHeight="1" thickBot="1" x14ac:dyDescent="0.25">
      <c r="B13" s="39" t="s">
        <v>23</v>
      </c>
      <c r="C13" s="28">
        <v>911</v>
      </c>
      <c r="D13" s="28">
        <v>923</v>
      </c>
      <c r="E13" s="28">
        <v>738</v>
      </c>
      <c r="F13" s="28">
        <v>951</v>
      </c>
      <c r="G13" s="28">
        <v>951</v>
      </c>
      <c r="H13" s="28">
        <v>1020</v>
      </c>
      <c r="I13" s="28">
        <v>725</v>
      </c>
    </row>
    <row r="14" spans="1:10" ht="17.100000000000001" customHeight="1" thickBot="1" x14ac:dyDescent="0.25">
      <c r="B14" s="39" t="s">
        <v>54</v>
      </c>
      <c r="C14" s="28">
        <v>781</v>
      </c>
      <c r="D14" s="28">
        <v>838</v>
      </c>
      <c r="E14" s="28">
        <v>685</v>
      </c>
      <c r="F14" s="28">
        <v>891</v>
      </c>
      <c r="G14" s="28">
        <v>936</v>
      </c>
      <c r="H14" s="28">
        <v>935</v>
      </c>
      <c r="I14" s="28">
        <v>696</v>
      </c>
    </row>
    <row r="15" spans="1:10" ht="17.100000000000001" customHeight="1" thickBot="1" x14ac:dyDescent="0.25">
      <c r="B15" s="39" t="s">
        <v>24</v>
      </c>
      <c r="C15" s="28">
        <v>137</v>
      </c>
      <c r="D15" s="28">
        <v>147</v>
      </c>
      <c r="E15" s="28">
        <v>100</v>
      </c>
      <c r="F15" s="28">
        <v>125</v>
      </c>
      <c r="G15" s="28">
        <v>104</v>
      </c>
      <c r="H15" s="28">
        <v>155</v>
      </c>
      <c r="I15" s="28">
        <v>88</v>
      </c>
    </row>
    <row r="16" spans="1:10" ht="17.100000000000001" customHeight="1" thickBot="1" x14ac:dyDescent="0.25">
      <c r="B16" s="39" t="s">
        <v>16</v>
      </c>
      <c r="C16" s="28">
        <v>289</v>
      </c>
      <c r="D16" s="28">
        <v>396</v>
      </c>
      <c r="E16" s="28">
        <v>251</v>
      </c>
      <c r="F16" s="28">
        <v>366</v>
      </c>
      <c r="G16" s="28">
        <v>352</v>
      </c>
      <c r="H16" s="28">
        <v>366</v>
      </c>
      <c r="I16" s="28">
        <v>264</v>
      </c>
    </row>
    <row r="17" spans="2:9" ht="17.100000000000001" customHeight="1" thickBot="1" x14ac:dyDescent="0.25">
      <c r="B17" s="39" t="s">
        <v>562</v>
      </c>
      <c r="C17" s="28">
        <v>936</v>
      </c>
      <c r="D17" s="28">
        <v>956</v>
      </c>
      <c r="E17" s="28">
        <v>792</v>
      </c>
      <c r="F17" s="28">
        <v>968</v>
      </c>
      <c r="G17" s="28">
        <v>1090</v>
      </c>
      <c r="H17" s="28">
        <v>1085</v>
      </c>
      <c r="I17" s="28">
        <v>801</v>
      </c>
    </row>
    <row r="18" spans="2:9" ht="17.100000000000001" customHeight="1" thickBot="1" x14ac:dyDescent="0.25">
      <c r="B18" s="39" t="s">
        <v>563</v>
      </c>
      <c r="C18" s="28">
        <v>282</v>
      </c>
      <c r="D18" s="28">
        <v>236</v>
      </c>
      <c r="E18" s="28">
        <v>290</v>
      </c>
      <c r="F18" s="28">
        <v>385</v>
      </c>
      <c r="G18" s="28">
        <v>337</v>
      </c>
      <c r="H18" s="28">
        <v>373</v>
      </c>
      <c r="I18" s="28">
        <v>239</v>
      </c>
    </row>
    <row r="19" spans="2:9" ht="17.100000000000001" customHeight="1" thickBot="1" x14ac:dyDescent="0.25">
      <c r="B19" s="39" t="s">
        <v>564</v>
      </c>
      <c r="C19" s="28">
        <v>156</v>
      </c>
      <c r="D19" s="28">
        <v>159</v>
      </c>
      <c r="E19" s="28">
        <v>91</v>
      </c>
      <c r="F19" s="28">
        <v>120</v>
      </c>
      <c r="G19" s="28">
        <v>143</v>
      </c>
      <c r="H19" s="28">
        <v>155</v>
      </c>
      <c r="I19" s="28">
        <v>108</v>
      </c>
    </row>
    <row r="20" spans="2:9" ht="17.100000000000001" customHeight="1" thickBot="1" x14ac:dyDescent="0.25">
      <c r="B20" s="39" t="s">
        <v>37</v>
      </c>
      <c r="C20" s="28">
        <v>299</v>
      </c>
      <c r="D20" s="28">
        <v>322</v>
      </c>
      <c r="E20" s="28">
        <v>240</v>
      </c>
      <c r="F20" s="28">
        <v>294</v>
      </c>
      <c r="G20" s="28">
        <v>297</v>
      </c>
      <c r="H20" s="28">
        <v>311</v>
      </c>
      <c r="I20" s="28">
        <v>210</v>
      </c>
    </row>
    <row r="21" spans="2:9" ht="17.100000000000001" customHeight="1" thickBot="1" x14ac:dyDescent="0.25">
      <c r="B21" s="39" t="s">
        <v>17</v>
      </c>
      <c r="C21" s="28">
        <v>39</v>
      </c>
      <c r="D21" s="28">
        <v>38</v>
      </c>
      <c r="E21" s="28">
        <v>34</v>
      </c>
      <c r="F21" s="28">
        <v>25</v>
      </c>
      <c r="G21" s="28">
        <v>35</v>
      </c>
      <c r="H21" s="28">
        <v>35</v>
      </c>
      <c r="I21" s="28">
        <v>26</v>
      </c>
    </row>
    <row r="22" spans="2:9" ht="17.100000000000001" customHeight="1" thickBot="1" x14ac:dyDescent="0.25">
      <c r="B22" s="40" t="s">
        <v>25</v>
      </c>
      <c r="C22" s="42">
        <v>7004</v>
      </c>
      <c r="D22" s="42">
        <v>7151</v>
      </c>
      <c r="E22" s="42">
        <v>5724</v>
      </c>
      <c r="F22" s="42">
        <v>7401</v>
      </c>
      <c r="G22" s="42">
        <v>7505</v>
      </c>
      <c r="H22" s="42">
        <v>7808</v>
      </c>
      <c r="I22" s="42">
        <v>5685</v>
      </c>
    </row>
    <row r="25" spans="2:9" ht="39" customHeight="1" x14ac:dyDescent="0.2">
      <c r="B25" s="13"/>
      <c r="C25" s="26" t="s">
        <v>603</v>
      </c>
      <c r="D25" s="26" t="s">
        <v>606</v>
      </c>
      <c r="E25" s="26" t="s">
        <v>609</v>
      </c>
    </row>
    <row r="26" spans="2:9" ht="17.100000000000001" customHeight="1" thickBot="1" x14ac:dyDescent="0.25">
      <c r="B26" s="39" t="s">
        <v>12</v>
      </c>
      <c r="C26" s="49">
        <f t="shared" ref="C26:E43" si="0">+(G5-C5)/C5</f>
        <v>5.8997050147492625E-4</v>
      </c>
      <c r="D26" s="49">
        <f t="shared" si="0"/>
        <v>2.2050059594755662E-2</v>
      </c>
      <c r="E26" s="49">
        <f t="shared" si="0"/>
        <v>-6.4367816091954022E-2</v>
      </c>
    </row>
    <row r="27" spans="2:9" ht="17.100000000000001" customHeight="1" thickBot="1" x14ac:dyDescent="0.25">
      <c r="B27" s="39" t="s">
        <v>13</v>
      </c>
      <c r="C27" s="49">
        <f t="shared" si="0"/>
        <v>-6.3291139240506333E-2</v>
      </c>
      <c r="D27" s="49">
        <f t="shared" si="0"/>
        <v>-9.0909090909090912E-2</v>
      </c>
      <c r="E27" s="49">
        <f t="shared" si="0"/>
        <v>0.3619047619047619</v>
      </c>
    </row>
    <row r="28" spans="2:9" ht="17.100000000000001" customHeight="1" thickBot="1" x14ac:dyDescent="0.25">
      <c r="B28" s="39" t="s">
        <v>561</v>
      </c>
      <c r="C28" s="49">
        <f t="shared" si="0"/>
        <v>-7.6923076923076927E-3</v>
      </c>
      <c r="D28" s="49">
        <f t="shared" si="0"/>
        <v>0.12631578947368421</v>
      </c>
      <c r="E28" s="49">
        <f t="shared" si="0"/>
        <v>-0.17894736842105263</v>
      </c>
    </row>
    <row r="29" spans="2:9" ht="17.100000000000001" customHeight="1" thickBot="1" x14ac:dyDescent="0.25">
      <c r="B29" s="39" t="s">
        <v>53</v>
      </c>
      <c r="C29" s="49">
        <f t="shared" si="0"/>
        <v>0.15789473684210525</v>
      </c>
      <c r="D29" s="49">
        <f t="shared" si="0"/>
        <v>0.34640522875816993</v>
      </c>
      <c r="E29" s="49">
        <f t="shared" si="0"/>
        <v>0.13970588235294118</v>
      </c>
    </row>
    <row r="30" spans="2:9" ht="17.100000000000001" customHeight="1" thickBot="1" x14ac:dyDescent="0.25">
      <c r="B30" s="39" t="s">
        <v>14</v>
      </c>
      <c r="C30" s="49">
        <f t="shared" si="0"/>
        <v>-7.4803149606299218E-2</v>
      </c>
      <c r="D30" s="49">
        <f t="shared" si="0"/>
        <v>0.13114754098360656</v>
      </c>
      <c r="E30" s="49">
        <f t="shared" si="0"/>
        <v>3.7634408602150539E-2</v>
      </c>
    </row>
    <row r="31" spans="2:9" ht="17.100000000000001" customHeight="1" thickBot="1" x14ac:dyDescent="0.25">
      <c r="B31" s="39" t="s">
        <v>15</v>
      </c>
      <c r="C31" s="49">
        <f t="shared" si="0"/>
        <v>0.35185185185185186</v>
      </c>
      <c r="D31" s="49">
        <f t="shared" si="0"/>
        <v>0.67391304347826086</v>
      </c>
      <c r="E31" s="49">
        <f t="shared" si="0"/>
        <v>0.45</v>
      </c>
    </row>
    <row r="32" spans="2:9" ht="17.100000000000001" customHeight="1" thickBot="1" x14ac:dyDescent="0.25">
      <c r="B32" s="39" t="s">
        <v>52</v>
      </c>
      <c r="C32" s="49">
        <f t="shared" si="0"/>
        <v>8.6538461538461536E-2</v>
      </c>
      <c r="D32" s="49">
        <f t="shared" si="0"/>
        <v>6.7796610169491525E-2</v>
      </c>
      <c r="E32" s="49">
        <f t="shared" si="0"/>
        <v>-7.1729957805907171E-2</v>
      </c>
    </row>
    <row r="33" spans="1:25" ht="17.100000000000001" customHeight="1" thickBot="1" x14ac:dyDescent="0.25">
      <c r="B33" s="39" t="s">
        <v>36</v>
      </c>
      <c r="C33" s="49">
        <f t="shared" si="0"/>
        <v>0.27137546468401486</v>
      </c>
      <c r="D33" s="49">
        <f t="shared" si="0"/>
        <v>0.14181818181818182</v>
      </c>
      <c r="E33" s="49">
        <f t="shared" si="0"/>
        <v>0.25352112676056338</v>
      </c>
    </row>
    <row r="34" spans="1:25" ht="17.100000000000001" customHeight="1" thickBot="1" x14ac:dyDescent="0.25">
      <c r="B34" s="39" t="s">
        <v>23</v>
      </c>
      <c r="C34" s="49">
        <f t="shared" si="0"/>
        <v>4.3907793633369926E-2</v>
      </c>
      <c r="D34" s="49">
        <f t="shared" si="0"/>
        <v>0.10509209100758396</v>
      </c>
      <c r="E34" s="49">
        <f t="shared" si="0"/>
        <v>-1.7615176151761516E-2</v>
      </c>
    </row>
    <row r="35" spans="1:25" ht="17.100000000000001" customHeight="1" thickBot="1" x14ac:dyDescent="0.25">
      <c r="B35" s="39" t="s">
        <v>54</v>
      </c>
      <c r="C35" s="49">
        <f t="shared" si="0"/>
        <v>0.19846350832266324</v>
      </c>
      <c r="D35" s="49">
        <f t="shared" si="0"/>
        <v>0.11575178997613365</v>
      </c>
      <c r="E35" s="49">
        <f t="shared" si="0"/>
        <v>1.6058394160583942E-2</v>
      </c>
    </row>
    <row r="36" spans="1:25" ht="17.100000000000001" customHeight="1" thickBot="1" x14ac:dyDescent="0.25">
      <c r="B36" s="39" t="s">
        <v>24</v>
      </c>
      <c r="C36" s="49">
        <f t="shared" si="0"/>
        <v>-0.24087591240875914</v>
      </c>
      <c r="D36" s="49">
        <f t="shared" si="0"/>
        <v>5.4421768707482991E-2</v>
      </c>
      <c r="E36" s="49">
        <f t="shared" si="0"/>
        <v>-0.12</v>
      </c>
    </row>
    <row r="37" spans="1:25" ht="17.100000000000001" customHeight="1" thickBot="1" x14ac:dyDescent="0.25">
      <c r="B37" s="39" t="s">
        <v>16</v>
      </c>
      <c r="C37" s="49">
        <f t="shared" si="0"/>
        <v>0.2179930795847751</v>
      </c>
      <c r="D37" s="49">
        <f t="shared" si="0"/>
        <v>-7.575757575757576E-2</v>
      </c>
      <c r="E37" s="49">
        <f t="shared" si="0"/>
        <v>5.1792828685258967E-2</v>
      </c>
    </row>
    <row r="38" spans="1:25" ht="17.100000000000001" customHeight="1" thickBot="1" x14ac:dyDescent="0.25">
      <c r="B38" s="39" t="s">
        <v>562</v>
      </c>
      <c r="C38" s="49">
        <f t="shared" si="0"/>
        <v>0.16452991452991453</v>
      </c>
      <c r="D38" s="49">
        <f t="shared" si="0"/>
        <v>0.13493723849372385</v>
      </c>
      <c r="E38" s="49">
        <f t="shared" si="0"/>
        <v>1.1363636363636364E-2</v>
      </c>
    </row>
    <row r="39" spans="1:25" ht="17.100000000000001" customHeight="1" thickBot="1" x14ac:dyDescent="0.25">
      <c r="B39" s="39" t="s">
        <v>563</v>
      </c>
      <c r="C39" s="49">
        <f t="shared" si="0"/>
        <v>0.19503546099290781</v>
      </c>
      <c r="D39" s="49">
        <f t="shared" si="0"/>
        <v>0.58050847457627119</v>
      </c>
      <c r="E39" s="49">
        <f t="shared" si="0"/>
        <v>-0.17586206896551723</v>
      </c>
    </row>
    <row r="40" spans="1:25" ht="17.100000000000001" customHeight="1" thickBot="1" x14ac:dyDescent="0.25">
      <c r="B40" s="39" t="s">
        <v>564</v>
      </c>
      <c r="C40" s="49">
        <f t="shared" si="0"/>
        <v>-8.3333333333333329E-2</v>
      </c>
      <c r="D40" s="49">
        <f t="shared" si="0"/>
        <v>-2.5157232704402517E-2</v>
      </c>
      <c r="E40" s="49">
        <f t="shared" si="0"/>
        <v>0.18681318681318682</v>
      </c>
    </row>
    <row r="41" spans="1:25" ht="17.100000000000001" customHeight="1" thickBot="1" x14ac:dyDescent="0.25">
      <c r="B41" s="39" t="s">
        <v>37</v>
      </c>
      <c r="C41" s="49">
        <f t="shared" si="0"/>
        <v>-6.688963210702341E-3</v>
      </c>
      <c r="D41" s="49">
        <f t="shared" si="0"/>
        <v>-3.4161490683229816E-2</v>
      </c>
      <c r="E41" s="49">
        <f t="shared" si="0"/>
        <v>-0.125</v>
      </c>
    </row>
    <row r="42" spans="1:25" ht="17.100000000000001" customHeight="1" thickBot="1" x14ac:dyDescent="0.25">
      <c r="B42" s="39" t="s">
        <v>17</v>
      </c>
      <c r="C42" s="49">
        <f t="shared" si="0"/>
        <v>-0.10256410256410256</v>
      </c>
      <c r="D42" s="49">
        <f t="shared" si="0"/>
        <v>-7.8947368421052627E-2</v>
      </c>
      <c r="E42" s="49">
        <f t="shared" si="0"/>
        <v>-0.23529411764705882</v>
      </c>
    </row>
    <row r="43" spans="1:25" ht="17.100000000000001" customHeight="1" thickBot="1" x14ac:dyDescent="0.25">
      <c r="B43" s="40" t="s">
        <v>25</v>
      </c>
      <c r="C43" s="50">
        <f t="shared" si="0"/>
        <v>7.1530553969160485E-2</v>
      </c>
      <c r="D43" s="50">
        <f t="shared" si="0"/>
        <v>9.1875262201090754E-2</v>
      </c>
      <c r="E43" s="50">
        <f t="shared" si="0"/>
        <v>-6.8134171907756813E-3</v>
      </c>
    </row>
    <row r="44" spans="1:25" ht="13.5" thickBot="1" x14ac:dyDescent="0.25">
      <c r="A44" s="62"/>
      <c r="B44" s="62"/>
      <c r="C44" s="61"/>
      <c r="D44" s="61"/>
      <c r="E44" s="61"/>
      <c r="F44" s="61"/>
      <c r="G44" s="61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</row>
    <row r="46" spans="1:25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spans="1:25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</row>
    <row r="48" spans="1:25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</row>
    <row r="49" spans="1:19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25" t="s">
        <v>608</v>
      </c>
      <c r="J49" s="62"/>
      <c r="K49" s="62"/>
      <c r="L49" s="62"/>
      <c r="M49" s="62"/>
      <c r="N49" s="62"/>
      <c r="O49" s="62"/>
      <c r="P49" s="62">
        <v>2023</v>
      </c>
      <c r="Q49" s="2">
        <v>2024</v>
      </c>
      <c r="R49" s="78">
        <v>45474</v>
      </c>
      <c r="S49" s="62"/>
    </row>
    <row r="50" spans="1:19" ht="15" thickBot="1" x14ac:dyDescent="0.25">
      <c r="A50" s="62"/>
      <c r="B50" s="39" t="s">
        <v>572</v>
      </c>
      <c r="C50" s="61">
        <f>+C5/$P50*100000</f>
        <v>19.365470646059521</v>
      </c>
      <c r="D50" s="61">
        <f t="shared" ref="D50:F50" si="1">+D5/$P50*100000</f>
        <v>19.171244686777506</v>
      </c>
      <c r="E50" s="61">
        <f t="shared" si="1"/>
        <v>14.909698639001579</v>
      </c>
      <c r="F50" s="61">
        <f t="shared" si="1"/>
        <v>19.651097056768361</v>
      </c>
      <c r="G50" s="61">
        <f t="shared" ref="G50:G67" si="2">+G5/$Q50*100000</f>
        <v>19.273883705749618</v>
      </c>
      <c r="H50" s="61">
        <f>+H5/$R50*100000</f>
        <v>19.473243649678732</v>
      </c>
      <c r="I50" s="61">
        <f>+I5/$R50*100000</f>
        <v>13.864041105689639</v>
      </c>
      <c r="J50" s="62"/>
      <c r="K50" s="62"/>
      <c r="L50" s="62"/>
      <c r="M50" s="62"/>
      <c r="N50" s="62"/>
      <c r="O50" s="62"/>
      <c r="P50" s="62">
        <v>8752692</v>
      </c>
      <c r="Q50" s="2">
        <v>8799472</v>
      </c>
      <c r="R50" s="62">
        <v>8806956</v>
      </c>
      <c r="S50" s="62"/>
    </row>
    <row r="51" spans="1:19" ht="15" thickBot="1" x14ac:dyDescent="0.25">
      <c r="A51" s="62"/>
      <c r="B51" s="39" t="s">
        <v>573</v>
      </c>
      <c r="C51" s="61">
        <f t="shared" ref="C51:F51" si="3">+C6/$P51*100000</f>
        <v>11.779713395099789</v>
      </c>
      <c r="D51" s="61">
        <f t="shared" si="3"/>
        <v>12.301599431591551</v>
      </c>
      <c r="E51" s="61">
        <f t="shared" si="3"/>
        <v>7.8282905473764419</v>
      </c>
      <c r="F51" s="61">
        <f t="shared" si="3"/>
        <v>9.84127954527324</v>
      </c>
      <c r="G51" s="61">
        <f t="shared" si="2"/>
        <v>10.988962033136175</v>
      </c>
      <c r="H51" s="61">
        <f t="shared" ref="H51:I67" si="4">+H6/$R51*100000</f>
        <v>11.12589619093818</v>
      </c>
      <c r="I51" s="61">
        <f t="shared" si="4"/>
        <v>10.606687702027733</v>
      </c>
      <c r="J51" s="62"/>
      <c r="K51" s="62"/>
      <c r="L51" s="62"/>
      <c r="M51" s="62"/>
      <c r="N51" s="62"/>
      <c r="O51" s="62"/>
      <c r="P51" s="62">
        <v>1341289</v>
      </c>
      <c r="Q51" s="2">
        <v>1346806</v>
      </c>
      <c r="R51" s="62">
        <v>1348206</v>
      </c>
      <c r="S51" s="62"/>
    </row>
    <row r="52" spans="1:19" ht="15" thickBot="1" x14ac:dyDescent="0.25">
      <c r="A52" s="62"/>
      <c r="B52" s="39" t="s">
        <v>574</v>
      </c>
      <c r="C52" s="61">
        <f t="shared" ref="C52:F52" si="5">+C7/$P52*100000</f>
        <v>12.921694531141284</v>
      </c>
      <c r="D52" s="61">
        <f t="shared" si="5"/>
        <v>9.4427767727570924</v>
      </c>
      <c r="E52" s="61">
        <f t="shared" si="5"/>
        <v>9.4427767727570924</v>
      </c>
      <c r="F52" s="61">
        <f t="shared" si="5"/>
        <v>11.033139176589865</v>
      </c>
      <c r="G52" s="61">
        <f t="shared" si="2"/>
        <v>12.793456097619028</v>
      </c>
      <c r="H52" s="61">
        <f t="shared" si="4"/>
        <v>10.593451069146523</v>
      </c>
      <c r="I52" s="61">
        <f t="shared" si="4"/>
        <v>7.722328816761018</v>
      </c>
      <c r="J52" s="62"/>
      <c r="K52" s="62"/>
      <c r="L52" s="62"/>
      <c r="M52" s="62"/>
      <c r="N52" s="62"/>
      <c r="O52" s="62"/>
      <c r="P52" s="62">
        <v>1006060</v>
      </c>
      <c r="Q52" s="2">
        <v>1008328</v>
      </c>
      <c r="R52" s="62">
        <v>1010058</v>
      </c>
      <c r="S52" s="62"/>
    </row>
    <row r="53" spans="1:19" ht="15" thickBot="1" x14ac:dyDescent="0.25">
      <c r="A53" s="62"/>
      <c r="B53" s="39" t="s">
        <v>53</v>
      </c>
      <c r="C53" s="61">
        <f t="shared" ref="C53:F53" si="6">+C8/$P53*100000</f>
        <v>12.562959436518209</v>
      </c>
      <c r="D53" s="61">
        <f t="shared" si="6"/>
        <v>12.645610485442671</v>
      </c>
      <c r="E53" s="61">
        <f t="shared" si="6"/>
        <v>11.240542653726818</v>
      </c>
      <c r="F53" s="61">
        <f t="shared" si="6"/>
        <v>13.802725170385138</v>
      </c>
      <c r="G53" s="61">
        <f t="shared" si="2"/>
        <v>14.261335736152326</v>
      </c>
      <c r="H53" s="61">
        <f t="shared" si="4"/>
        <v>16.62883472229846</v>
      </c>
      <c r="I53" s="61">
        <f t="shared" si="4"/>
        <v>12.511987291049811</v>
      </c>
      <c r="J53" s="62"/>
      <c r="K53" s="62"/>
      <c r="L53" s="62"/>
      <c r="M53" s="62"/>
      <c r="N53" s="62"/>
      <c r="O53" s="62"/>
      <c r="P53" s="62">
        <v>1209906</v>
      </c>
      <c r="Q53" s="2">
        <v>1234106</v>
      </c>
      <c r="R53" s="62">
        <v>1238812</v>
      </c>
      <c r="S53" s="62"/>
    </row>
    <row r="54" spans="1:19" ht="15" thickBot="1" x14ac:dyDescent="0.25">
      <c r="A54" s="62"/>
      <c r="B54" s="39" t="s">
        <v>14</v>
      </c>
      <c r="C54" s="61">
        <f t="shared" ref="C54:F54" si="7">+C9/$P54*100000</f>
        <v>22.955098381575191</v>
      </c>
      <c r="D54" s="61">
        <f t="shared" si="7"/>
        <v>22.051354350804512</v>
      </c>
      <c r="E54" s="61">
        <f t="shared" si="7"/>
        <v>16.809638972334586</v>
      </c>
      <c r="F54" s="61">
        <f t="shared" si="7"/>
        <v>24.446276032346805</v>
      </c>
      <c r="G54" s="61">
        <f t="shared" si="2"/>
        <v>20.976280735830077</v>
      </c>
      <c r="H54" s="61">
        <f t="shared" si="4"/>
        <v>24.575581488532286</v>
      </c>
      <c r="I54" s="61">
        <f t="shared" si="4"/>
        <v>17.185098649589605</v>
      </c>
      <c r="J54" s="62"/>
      <c r="K54" s="62"/>
      <c r="L54" s="62"/>
      <c r="M54" s="62"/>
      <c r="N54" s="62"/>
      <c r="O54" s="62"/>
      <c r="P54" s="62">
        <v>2213016</v>
      </c>
      <c r="Q54" s="2">
        <v>2240626</v>
      </c>
      <c r="R54" s="62">
        <v>2246132</v>
      </c>
      <c r="S54" s="62"/>
    </row>
    <row r="55" spans="1:19" ht="15" thickBot="1" x14ac:dyDescent="0.25">
      <c r="A55" s="62"/>
      <c r="B55" s="39" t="s">
        <v>15</v>
      </c>
      <c r="C55" s="61">
        <f t="shared" ref="C55:F55" si="8">+C10/$P55*100000</f>
        <v>9.1776330884264947</v>
      </c>
      <c r="D55" s="61">
        <f t="shared" si="8"/>
        <v>7.8179837419929408</v>
      </c>
      <c r="E55" s="61">
        <f t="shared" si="8"/>
        <v>6.7982467321677733</v>
      </c>
      <c r="F55" s="61">
        <f t="shared" si="8"/>
        <v>12.91666879111877</v>
      </c>
      <c r="G55" s="61">
        <f t="shared" si="2"/>
        <v>12.351862254739393</v>
      </c>
      <c r="H55" s="61">
        <f t="shared" si="4"/>
        <v>13.016739188499287</v>
      </c>
      <c r="I55" s="61">
        <f t="shared" si="4"/>
        <v>9.8048165315968667</v>
      </c>
      <c r="J55" s="62"/>
      <c r="K55" s="62"/>
      <c r="L55" s="62"/>
      <c r="M55" s="62"/>
      <c r="N55" s="62"/>
      <c r="O55" s="62"/>
      <c r="P55" s="62">
        <v>588387</v>
      </c>
      <c r="Q55" s="2">
        <v>591004</v>
      </c>
      <c r="R55" s="62">
        <v>591546</v>
      </c>
      <c r="S55" s="62"/>
    </row>
    <row r="56" spans="1:19" ht="15" thickBot="1" x14ac:dyDescent="0.25">
      <c r="A56" s="62"/>
      <c r="B56" s="39" t="s">
        <v>575</v>
      </c>
      <c r="C56" s="61">
        <f t="shared" ref="C56:F56" si="9">+C11/$P56*100000</f>
        <v>8.7259192944758635</v>
      </c>
      <c r="D56" s="61">
        <f t="shared" si="9"/>
        <v>9.9005622764245391</v>
      </c>
      <c r="E56" s="61">
        <f t="shared" si="9"/>
        <v>9.942513811494134</v>
      </c>
      <c r="F56" s="61">
        <f t="shared" si="9"/>
        <v>9.0615315750326282</v>
      </c>
      <c r="G56" s="61">
        <f t="shared" si="2"/>
        <v>9.4595935137325249</v>
      </c>
      <c r="H56" s="61">
        <f t="shared" si="4"/>
        <v>10.542517092892545</v>
      </c>
      <c r="I56" s="61">
        <f t="shared" si="4"/>
        <v>9.2037847636363477</v>
      </c>
      <c r="J56" s="62"/>
      <c r="K56" s="62"/>
      <c r="L56" s="62"/>
      <c r="M56" s="62"/>
      <c r="N56" s="62"/>
      <c r="O56" s="62"/>
      <c r="P56" s="62">
        <v>2383703</v>
      </c>
      <c r="Q56" s="2">
        <v>2389109</v>
      </c>
      <c r="R56" s="62">
        <v>2390321</v>
      </c>
      <c r="S56" s="62"/>
    </row>
    <row r="57" spans="1:19" ht="15" thickBot="1" x14ac:dyDescent="0.25">
      <c r="A57" s="62"/>
      <c r="B57" s="39" t="s">
        <v>576</v>
      </c>
      <c r="C57" s="61">
        <f t="shared" ref="C57:F57" si="10">+C12/$P57*100000</f>
        <v>12.907336837347403</v>
      </c>
      <c r="D57" s="61">
        <f t="shared" si="10"/>
        <v>13.195232826284519</v>
      </c>
      <c r="E57" s="61">
        <f t="shared" si="10"/>
        <v>10.220307607267646</v>
      </c>
      <c r="F57" s="61">
        <f t="shared" si="10"/>
        <v>15.018574089552926</v>
      </c>
      <c r="G57" s="61">
        <f t="shared" si="2"/>
        <v>16.257936440025329</v>
      </c>
      <c r="H57" s="61">
        <f t="shared" si="4"/>
        <v>14.899735221265813</v>
      </c>
      <c r="I57" s="61">
        <f t="shared" si="4"/>
        <v>12.66952007668144</v>
      </c>
      <c r="J57" s="62"/>
      <c r="K57" s="62"/>
      <c r="L57" s="62"/>
      <c r="M57" s="62"/>
      <c r="N57" s="62"/>
      <c r="O57" s="62"/>
      <c r="P57" s="62">
        <v>2084086</v>
      </c>
      <c r="Q57" s="2">
        <v>2103588</v>
      </c>
      <c r="R57" s="62">
        <v>2107420</v>
      </c>
      <c r="S57" s="62"/>
    </row>
    <row r="58" spans="1:19" ht="15" thickBot="1" x14ac:dyDescent="0.25">
      <c r="A58" s="62"/>
      <c r="B58" s="39" t="s">
        <v>23</v>
      </c>
      <c r="C58" s="61">
        <f t="shared" ref="C58:F58" si="11">+C13/$P58*100000</f>
        <v>11.528780886470868</v>
      </c>
      <c r="D58" s="61">
        <f t="shared" si="11"/>
        <v>11.68064188607312</v>
      </c>
      <c r="E58" s="61">
        <f t="shared" si="11"/>
        <v>9.3394514755384197</v>
      </c>
      <c r="F58" s="61">
        <f t="shared" si="11"/>
        <v>12.034984218478369</v>
      </c>
      <c r="G58" s="61">
        <f t="shared" si="2"/>
        <v>11.82233675758429</v>
      </c>
      <c r="H58" s="61">
        <f t="shared" si="4"/>
        <v>12.642256370085944</v>
      </c>
      <c r="I58" s="61">
        <f t="shared" si="4"/>
        <v>8.9859175179532436</v>
      </c>
      <c r="J58" s="62"/>
      <c r="K58" s="62"/>
      <c r="L58" s="62"/>
      <c r="M58" s="62"/>
      <c r="N58" s="62"/>
      <c r="O58" s="62"/>
      <c r="P58" s="62">
        <v>7901963</v>
      </c>
      <c r="Q58" s="2">
        <v>8044095</v>
      </c>
      <c r="R58" s="62">
        <v>8068180</v>
      </c>
      <c r="S58" s="62"/>
    </row>
    <row r="59" spans="1:19" ht="15" thickBot="1" x14ac:dyDescent="0.25">
      <c r="A59" s="62"/>
      <c r="B59" s="39" t="s">
        <v>577</v>
      </c>
      <c r="C59" s="61">
        <f t="shared" ref="C59:F59" si="12">+C14/$P59*100000</f>
        <v>14.972599759019745</v>
      </c>
      <c r="D59" s="61">
        <f t="shared" si="12"/>
        <v>16.065350317616577</v>
      </c>
      <c r="E59" s="61">
        <f t="shared" si="12"/>
        <v>13.132177765593504</v>
      </c>
      <c r="F59" s="61">
        <f t="shared" si="12"/>
        <v>17.081416626487314</v>
      </c>
      <c r="G59" s="61">
        <f t="shared" si="2"/>
        <v>17.533563380178794</v>
      </c>
      <c r="H59" s="61">
        <f t="shared" si="4"/>
        <v>17.446278988578563</v>
      </c>
      <c r="I59" s="61">
        <f t="shared" si="4"/>
        <v>12.986748851391102</v>
      </c>
      <c r="J59" s="62"/>
      <c r="K59" s="62"/>
      <c r="L59" s="62"/>
      <c r="M59" s="62"/>
      <c r="N59" s="62"/>
      <c r="O59" s="62"/>
      <c r="P59" s="62">
        <v>5216195</v>
      </c>
      <c r="Q59" s="2">
        <v>5338333</v>
      </c>
      <c r="R59" s="62">
        <v>5359309</v>
      </c>
      <c r="S59" s="62"/>
    </row>
    <row r="60" spans="1:19" ht="15" thickBot="1" x14ac:dyDescent="0.25">
      <c r="A60" s="62"/>
      <c r="B60" s="39" t="s">
        <v>24</v>
      </c>
      <c r="C60" s="61">
        <f t="shared" ref="C60:F60" si="13">+C15/$P60*100000</f>
        <v>12.994329919397215</v>
      </c>
      <c r="D60" s="61">
        <f t="shared" si="13"/>
        <v>13.942821154389712</v>
      </c>
      <c r="E60" s="61">
        <f t="shared" si="13"/>
        <v>9.4849123499249739</v>
      </c>
      <c r="F60" s="61">
        <f t="shared" si="13"/>
        <v>11.856140437406218</v>
      </c>
      <c r="G60" s="61">
        <f t="shared" si="2"/>
        <v>9.8841463994145542</v>
      </c>
      <c r="H60" s="61">
        <f t="shared" si="4"/>
        <v>14.735226984288445</v>
      </c>
      <c r="I60" s="61">
        <f t="shared" si="4"/>
        <v>8.3658062878540846</v>
      </c>
      <c r="J60" s="62"/>
      <c r="K60" s="62"/>
      <c r="L60" s="62"/>
      <c r="M60" s="62"/>
      <c r="N60" s="62"/>
      <c r="O60" s="62"/>
      <c r="P60" s="62">
        <v>1054306</v>
      </c>
      <c r="Q60" s="2">
        <v>1052190</v>
      </c>
      <c r="R60" s="62">
        <v>1051901</v>
      </c>
      <c r="S60" s="62"/>
    </row>
    <row r="61" spans="1:19" ht="15" thickBot="1" x14ac:dyDescent="0.25">
      <c r="A61" s="62"/>
      <c r="B61" s="39" t="s">
        <v>16</v>
      </c>
      <c r="C61" s="61">
        <f t="shared" ref="C61:F61" si="14">+C16/$P61*100000</f>
        <v>10.70598764773522</v>
      </c>
      <c r="D61" s="61">
        <f t="shared" si="14"/>
        <v>14.669796223194281</v>
      </c>
      <c r="E61" s="61">
        <f t="shared" si="14"/>
        <v>9.2982799293478902</v>
      </c>
      <c r="F61" s="61">
        <f t="shared" si="14"/>
        <v>13.558448024467442</v>
      </c>
      <c r="G61" s="61">
        <f t="shared" si="2"/>
        <v>13.007529216130074</v>
      </c>
      <c r="H61" s="61">
        <f t="shared" si="4"/>
        <v>13.520737153544964</v>
      </c>
      <c r="I61" s="61">
        <f t="shared" si="4"/>
        <v>9.7526628648521037</v>
      </c>
      <c r="J61" s="62"/>
      <c r="K61" s="62"/>
      <c r="L61" s="62"/>
      <c r="M61" s="62"/>
      <c r="N61" s="62"/>
      <c r="O61" s="62"/>
      <c r="P61" s="62">
        <v>2699424</v>
      </c>
      <c r="Q61" s="2">
        <v>2706125</v>
      </c>
      <c r="R61" s="62">
        <v>2706953</v>
      </c>
      <c r="S61" s="62"/>
    </row>
    <row r="62" spans="1:19" ht="15" thickBot="1" x14ac:dyDescent="0.25">
      <c r="A62" s="62"/>
      <c r="B62" s="39" t="s">
        <v>578</v>
      </c>
      <c r="C62" s="61">
        <f t="shared" ref="C62:F62" si="15">+C17/$P62*100000</f>
        <v>13.62068119995291</v>
      </c>
      <c r="D62" s="61">
        <f t="shared" si="15"/>
        <v>13.911721396533101</v>
      </c>
      <c r="E62" s="61">
        <f t="shared" si="15"/>
        <v>11.525191784575538</v>
      </c>
      <c r="F62" s="61">
        <f t="shared" si="15"/>
        <v>14.086345514481213</v>
      </c>
      <c r="G62" s="61">
        <f t="shared" si="2"/>
        <v>15.498173135068569</v>
      </c>
      <c r="H62" s="61">
        <f t="shared" si="4"/>
        <v>15.372537507220489</v>
      </c>
      <c r="I62" s="61">
        <f t="shared" si="4"/>
        <v>11.348758104408859</v>
      </c>
      <c r="J62" s="62"/>
      <c r="K62" s="62"/>
      <c r="L62" s="62"/>
      <c r="M62" s="62"/>
      <c r="N62" s="62"/>
      <c r="O62" s="62"/>
      <c r="P62" s="62">
        <v>6871903</v>
      </c>
      <c r="Q62" s="2">
        <v>7033087</v>
      </c>
      <c r="R62" s="62">
        <v>7058041</v>
      </c>
      <c r="S62" s="62"/>
    </row>
    <row r="63" spans="1:19" ht="15" thickBot="1" x14ac:dyDescent="0.25">
      <c r="A63" s="62"/>
      <c r="B63" s="39" t="s">
        <v>579</v>
      </c>
      <c r="C63" s="61">
        <f t="shared" ref="C63:F63" si="16">+C18/$P63*100000</f>
        <v>18.173709731054874</v>
      </c>
      <c r="D63" s="61">
        <f t="shared" si="16"/>
        <v>15.209203888400532</v>
      </c>
      <c r="E63" s="61">
        <f t="shared" si="16"/>
        <v>18.689275964559975</v>
      </c>
      <c r="F63" s="61">
        <f t="shared" si="16"/>
        <v>24.811624987433074</v>
      </c>
      <c r="G63" s="61">
        <f t="shared" si="2"/>
        <v>21.430692694677493</v>
      </c>
      <c r="H63" s="61">
        <f t="shared" si="4"/>
        <v>23.679968714507822</v>
      </c>
      <c r="I63" s="61">
        <f t="shared" si="4"/>
        <v>15.17295582511359</v>
      </c>
      <c r="J63" s="62"/>
      <c r="K63" s="62"/>
      <c r="L63" s="62"/>
      <c r="M63" s="62"/>
      <c r="N63" s="62"/>
      <c r="O63" s="62"/>
      <c r="P63" s="62">
        <v>1551692</v>
      </c>
      <c r="Q63" s="2">
        <v>1572511</v>
      </c>
      <c r="R63" s="62">
        <v>1575171</v>
      </c>
      <c r="S63" s="62"/>
    </row>
    <row r="64" spans="1:19" ht="15" thickBot="1" x14ac:dyDescent="0.25">
      <c r="A64" s="62"/>
      <c r="B64" s="39" t="s">
        <v>580</v>
      </c>
      <c r="C64" s="61">
        <f t="shared" ref="C64:F64" si="17">+C19/$P64*100000</f>
        <v>23.208932463494282</v>
      </c>
      <c r="D64" s="61">
        <f t="shared" si="17"/>
        <v>23.655258087792252</v>
      </c>
      <c r="E64" s="61">
        <f t="shared" si="17"/>
        <v>13.538543937038334</v>
      </c>
      <c r="F64" s="61">
        <f t="shared" si="17"/>
        <v>17.853024971918682</v>
      </c>
      <c r="G64" s="61">
        <f t="shared" si="2"/>
        <v>21.054770377852151</v>
      </c>
      <c r="H64" s="61">
        <f t="shared" si="4"/>
        <v>22.784199818902358</v>
      </c>
      <c r="I64" s="61">
        <f t="shared" si="4"/>
        <v>15.875442454460998</v>
      </c>
      <c r="J64" s="62"/>
      <c r="K64" s="62"/>
      <c r="L64" s="62"/>
      <c r="M64" s="62"/>
      <c r="N64" s="62"/>
      <c r="O64" s="62"/>
      <c r="P64" s="62">
        <v>672155</v>
      </c>
      <c r="Q64" s="2">
        <v>679181</v>
      </c>
      <c r="R64" s="62">
        <v>680296</v>
      </c>
      <c r="S64" s="62"/>
    </row>
    <row r="65" spans="1:19" ht="15" thickBot="1" x14ac:dyDescent="0.25">
      <c r="A65" s="62"/>
      <c r="B65" s="39" t="s">
        <v>581</v>
      </c>
      <c r="C65" s="61">
        <f t="shared" ref="C65:F65" si="18">+C20/$P65*100000</f>
        <v>13.490941216494864</v>
      </c>
      <c r="D65" s="61">
        <f t="shared" si="18"/>
        <v>14.528705925456007</v>
      </c>
      <c r="E65" s="61">
        <f t="shared" si="18"/>
        <v>10.828849136985843</v>
      </c>
      <c r="F65" s="61">
        <f t="shared" si="18"/>
        <v>13.265340192807658</v>
      </c>
      <c r="G65" s="61">
        <f t="shared" si="2"/>
        <v>13.318839565832738</v>
      </c>
      <c r="H65" s="61">
        <f t="shared" si="4"/>
        <v>13.925524860196239</v>
      </c>
      <c r="I65" s="61">
        <f t="shared" si="4"/>
        <v>9.403087526177524</v>
      </c>
      <c r="J65" s="62"/>
      <c r="K65" s="62"/>
      <c r="L65" s="62"/>
      <c r="M65" s="62"/>
      <c r="N65" s="62"/>
      <c r="O65" s="62"/>
      <c r="P65" s="62">
        <v>2216302</v>
      </c>
      <c r="Q65" s="2">
        <v>2229924</v>
      </c>
      <c r="R65" s="62">
        <v>2233309</v>
      </c>
      <c r="S65" s="62"/>
    </row>
    <row r="66" spans="1:19" ht="15" thickBot="1" x14ac:dyDescent="0.25">
      <c r="A66" s="62"/>
      <c r="B66" s="39" t="s">
        <v>17</v>
      </c>
      <c r="C66" s="61">
        <f t="shared" ref="C66:F66" si="19">+C21/$P66*100000</f>
        <v>12.101203294009593</v>
      </c>
      <c r="D66" s="61">
        <f t="shared" si="19"/>
        <v>11.790916030060631</v>
      </c>
      <c r="E66" s="61">
        <f t="shared" si="19"/>
        <v>10.549766974264774</v>
      </c>
      <c r="F66" s="61">
        <f t="shared" si="19"/>
        <v>7.7571815987240988</v>
      </c>
      <c r="G66" s="61">
        <f t="shared" si="2"/>
        <v>10.791843832769588</v>
      </c>
      <c r="H66" s="61">
        <f t="shared" si="4"/>
        <v>10.760489940479118</v>
      </c>
      <c r="I66" s="61">
        <f t="shared" si="4"/>
        <v>7.993506812927345</v>
      </c>
      <c r="J66" s="62"/>
      <c r="K66" s="62"/>
      <c r="L66" s="62"/>
      <c r="M66" s="62"/>
      <c r="N66" s="62"/>
      <c r="O66" s="62"/>
      <c r="P66" s="62">
        <v>322282</v>
      </c>
      <c r="Q66" s="2">
        <v>324319</v>
      </c>
      <c r="R66" s="62">
        <v>325264</v>
      </c>
      <c r="S66" s="62"/>
    </row>
    <row r="67" spans="1:19" ht="15" thickBot="1" x14ac:dyDescent="0.25">
      <c r="A67" s="62"/>
      <c r="B67" s="40" t="s">
        <v>25</v>
      </c>
      <c r="C67" s="63">
        <f t="shared" ref="C67:F67" si="20">+C22/$P67*100000</f>
        <v>14.565763580312934</v>
      </c>
      <c r="D67" s="63">
        <f t="shared" si="20"/>
        <v>14.871469926159024</v>
      </c>
      <c r="E67" s="63">
        <f t="shared" si="20"/>
        <v>11.903830772945637</v>
      </c>
      <c r="F67" s="63">
        <f t="shared" si="20"/>
        <v>15.391378677597947</v>
      </c>
      <c r="G67" s="63">
        <f t="shared" si="2"/>
        <v>15.412955064161022</v>
      </c>
      <c r="H67" s="63">
        <f t="shared" si="4"/>
        <v>16.000696751651581</v>
      </c>
      <c r="I67" s="63">
        <f t="shared" si="4"/>
        <v>11.650097468383613</v>
      </c>
      <c r="J67" s="62"/>
      <c r="K67" s="62"/>
      <c r="L67" s="62"/>
      <c r="M67" s="62"/>
      <c r="N67" s="62"/>
      <c r="O67" s="62"/>
      <c r="P67" s="62">
        <v>48085361</v>
      </c>
      <c r="Q67" s="2">
        <v>48692804</v>
      </c>
      <c r="R67" s="62">
        <v>48797875</v>
      </c>
      <c r="S67" s="62"/>
    </row>
    <row r="68" spans="1:19" ht="13.5" thickBot="1" x14ac:dyDescent="0.25">
      <c r="C68" s="61"/>
      <c r="D68" s="61"/>
      <c r="E68" s="61"/>
      <c r="F68" s="61"/>
      <c r="G68" s="61"/>
    </row>
    <row r="69" spans="1:19" ht="13.5" thickBot="1" x14ac:dyDescent="0.25">
      <c r="C69" s="61"/>
      <c r="D69" s="61"/>
      <c r="E69" s="61"/>
      <c r="F69" s="61"/>
      <c r="G69" s="61"/>
    </row>
    <row r="70" spans="1:19" ht="13.5" thickBot="1" x14ac:dyDescent="0.25">
      <c r="C70" s="61"/>
      <c r="D70" s="61"/>
      <c r="E70" s="61"/>
      <c r="F70" s="61"/>
      <c r="G70" s="61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Y68"/>
  <sheetViews>
    <sheetView zoomScaleNormal="100" workbookViewId="0">
      <selection activeCell="L22" sqref="L22"/>
    </sheetView>
  </sheetViews>
  <sheetFormatPr baseColWidth="10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3.5703125" style="2" customWidth="1"/>
    <col min="16" max="16" width="0.140625" style="2" hidden="1" customWidth="1"/>
    <col min="17" max="17" width="12.42578125" style="2" hidden="1" customWidth="1"/>
    <col min="18" max="18" width="12.140625" style="2" hidden="1" customWidth="1"/>
    <col min="19" max="20" width="13.140625" style="2" customWidth="1"/>
    <col min="21" max="21" width="15.5703125" style="2" customWidth="1"/>
    <col min="22" max="22" width="13.7109375" style="2" customWidth="1"/>
    <col min="23" max="23" width="12.42578125" style="2" customWidth="1"/>
    <col min="24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9.25" customHeight="1" x14ac:dyDescent="0.2">
      <c r="A2" s="44"/>
      <c r="B2" s="44"/>
      <c r="C2" s="53"/>
      <c r="D2" s="53"/>
      <c r="E2" s="53"/>
      <c r="F2" s="53"/>
      <c r="G2"/>
      <c r="H2"/>
    </row>
    <row r="3" spans="1:10" ht="32.25" customHeight="1" x14ac:dyDescent="0.2"/>
    <row r="4" spans="1:10" ht="39" customHeight="1" x14ac:dyDescent="0.2">
      <c r="B4" s="13"/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  <c r="I4" s="25" t="s">
        <v>608</v>
      </c>
    </row>
    <row r="5" spans="1:10" ht="17.100000000000001" customHeight="1" thickBot="1" x14ac:dyDescent="0.25">
      <c r="B5" s="39" t="s">
        <v>12</v>
      </c>
      <c r="C5" s="28">
        <v>1314</v>
      </c>
      <c r="D5" s="28">
        <v>1231</v>
      </c>
      <c r="E5" s="28">
        <v>1000</v>
      </c>
      <c r="F5" s="28">
        <v>1279</v>
      </c>
      <c r="G5" s="28">
        <v>1256</v>
      </c>
      <c r="H5" s="28">
        <v>1387</v>
      </c>
      <c r="I5" s="28">
        <v>1079</v>
      </c>
    </row>
    <row r="6" spans="1:10" ht="17.100000000000001" customHeight="1" thickBot="1" x14ac:dyDescent="0.25">
      <c r="B6" s="39" t="s">
        <v>13</v>
      </c>
      <c r="C6" s="28">
        <v>91</v>
      </c>
      <c r="D6" s="28">
        <v>145</v>
      </c>
      <c r="E6" s="28">
        <v>103</v>
      </c>
      <c r="F6" s="28">
        <v>117</v>
      </c>
      <c r="G6" s="28">
        <v>113</v>
      </c>
      <c r="H6" s="28">
        <v>131</v>
      </c>
      <c r="I6" s="28">
        <v>118</v>
      </c>
    </row>
    <row r="7" spans="1:10" ht="17.100000000000001" customHeight="1" thickBot="1" x14ac:dyDescent="0.25">
      <c r="B7" s="39" t="s">
        <v>561</v>
      </c>
      <c r="C7" s="28">
        <v>111</v>
      </c>
      <c r="D7" s="28">
        <v>84</v>
      </c>
      <c r="E7" s="28">
        <v>91</v>
      </c>
      <c r="F7" s="28">
        <v>129</v>
      </c>
      <c r="G7" s="28">
        <v>101</v>
      </c>
      <c r="H7" s="28">
        <v>98</v>
      </c>
      <c r="I7" s="28">
        <v>72</v>
      </c>
    </row>
    <row r="8" spans="1:10" ht="17.100000000000001" customHeight="1" thickBot="1" x14ac:dyDescent="0.25">
      <c r="B8" s="39" t="s">
        <v>53</v>
      </c>
      <c r="C8" s="28">
        <v>136</v>
      </c>
      <c r="D8" s="28">
        <v>212</v>
      </c>
      <c r="E8" s="28">
        <v>143</v>
      </c>
      <c r="F8" s="28">
        <v>156</v>
      </c>
      <c r="G8" s="28">
        <v>165</v>
      </c>
      <c r="H8" s="28">
        <v>221</v>
      </c>
      <c r="I8" s="28">
        <v>141</v>
      </c>
    </row>
    <row r="9" spans="1:10" ht="17.100000000000001" customHeight="1" thickBot="1" x14ac:dyDescent="0.25">
      <c r="B9" s="39" t="s">
        <v>14</v>
      </c>
      <c r="C9" s="28">
        <v>499</v>
      </c>
      <c r="D9" s="28">
        <v>484</v>
      </c>
      <c r="E9" s="28">
        <v>369</v>
      </c>
      <c r="F9" s="28">
        <v>492</v>
      </c>
      <c r="G9" s="28">
        <v>394</v>
      </c>
      <c r="H9" s="28">
        <v>455</v>
      </c>
      <c r="I9" s="28">
        <v>392</v>
      </c>
    </row>
    <row r="10" spans="1:10" ht="17.100000000000001" customHeight="1" thickBot="1" x14ac:dyDescent="0.25">
      <c r="B10" s="39" t="s">
        <v>15</v>
      </c>
      <c r="C10" s="28">
        <v>49</v>
      </c>
      <c r="D10" s="28">
        <v>48</v>
      </c>
      <c r="E10" s="28">
        <v>43</v>
      </c>
      <c r="F10" s="28">
        <v>75</v>
      </c>
      <c r="G10" s="28">
        <v>65</v>
      </c>
      <c r="H10" s="28">
        <v>54</v>
      </c>
      <c r="I10" s="28">
        <v>44</v>
      </c>
    </row>
    <row r="11" spans="1:10" ht="17.100000000000001" customHeight="1" thickBot="1" x14ac:dyDescent="0.25">
      <c r="B11" s="39" t="s">
        <v>52</v>
      </c>
      <c r="C11" s="28">
        <v>157</v>
      </c>
      <c r="D11" s="28">
        <v>202</v>
      </c>
      <c r="E11" s="28">
        <v>142</v>
      </c>
      <c r="F11" s="28">
        <v>213</v>
      </c>
      <c r="G11" s="28">
        <v>204</v>
      </c>
      <c r="H11" s="28">
        <v>225</v>
      </c>
      <c r="I11" s="28">
        <v>143</v>
      </c>
    </row>
    <row r="12" spans="1:10" ht="17.100000000000001" customHeight="1" thickBot="1" x14ac:dyDescent="0.25">
      <c r="B12" s="39" t="s">
        <v>36</v>
      </c>
      <c r="C12" s="28">
        <v>183</v>
      </c>
      <c r="D12" s="28">
        <v>233</v>
      </c>
      <c r="E12" s="28">
        <v>155</v>
      </c>
      <c r="F12" s="28">
        <v>207</v>
      </c>
      <c r="G12" s="28">
        <v>219</v>
      </c>
      <c r="H12" s="28">
        <v>217</v>
      </c>
      <c r="I12" s="28">
        <v>153</v>
      </c>
    </row>
    <row r="13" spans="1:10" ht="17.100000000000001" customHeight="1" thickBot="1" x14ac:dyDescent="0.25">
      <c r="B13" s="39" t="s">
        <v>23</v>
      </c>
      <c r="C13" s="28">
        <v>966</v>
      </c>
      <c r="D13" s="28">
        <v>1196</v>
      </c>
      <c r="E13" s="28">
        <v>842</v>
      </c>
      <c r="F13" s="28">
        <v>1005</v>
      </c>
      <c r="G13" s="28">
        <v>1106</v>
      </c>
      <c r="H13" s="28">
        <v>1117</v>
      </c>
      <c r="I13" s="28">
        <v>762</v>
      </c>
    </row>
    <row r="14" spans="1:10" ht="17.100000000000001" customHeight="1" thickBot="1" x14ac:dyDescent="0.25">
      <c r="B14" s="39" t="s">
        <v>54</v>
      </c>
      <c r="C14" s="28">
        <v>574</v>
      </c>
      <c r="D14" s="28">
        <v>646</v>
      </c>
      <c r="E14" s="28">
        <v>557</v>
      </c>
      <c r="F14" s="28">
        <v>680</v>
      </c>
      <c r="G14" s="28">
        <v>652</v>
      </c>
      <c r="H14" s="28">
        <v>707</v>
      </c>
      <c r="I14" s="28">
        <v>516</v>
      </c>
    </row>
    <row r="15" spans="1:10" ht="17.100000000000001" customHeight="1" thickBot="1" x14ac:dyDescent="0.25">
      <c r="B15" s="39" t="s">
        <v>24</v>
      </c>
      <c r="C15" s="28">
        <v>136</v>
      </c>
      <c r="D15" s="28">
        <v>141</v>
      </c>
      <c r="E15" s="28">
        <v>102</v>
      </c>
      <c r="F15" s="28">
        <v>145</v>
      </c>
      <c r="G15" s="28">
        <v>123</v>
      </c>
      <c r="H15" s="28">
        <v>192</v>
      </c>
      <c r="I15" s="28">
        <v>108</v>
      </c>
    </row>
    <row r="16" spans="1:10" ht="17.100000000000001" customHeight="1" thickBot="1" x14ac:dyDescent="0.25">
      <c r="B16" s="39" t="s">
        <v>16</v>
      </c>
      <c r="C16" s="28">
        <v>208</v>
      </c>
      <c r="D16" s="28">
        <v>321</v>
      </c>
      <c r="E16" s="28">
        <v>201</v>
      </c>
      <c r="F16" s="28">
        <v>319</v>
      </c>
      <c r="G16" s="28">
        <v>251</v>
      </c>
      <c r="H16" s="28">
        <v>313</v>
      </c>
      <c r="I16" s="28">
        <v>226</v>
      </c>
    </row>
    <row r="17" spans="2:9" ht="17.100000000000001" customHeight="1" thickBot="1" x14ac:dyDescent="0.25">
      <c r="B17" s="39" t="s">
        <v>562</v>
      </c>
      <c r="C17" s="28">
        <v>478</v>
      </c>
      <c r="D17" s="28">
        <v>686</v>
      </c>
      <c r="E17" s="28">
        <v>509</v>
      </c>
      <c r="F17" s="28">
        <v>618</v>
      </c>
      <c r="G17" s="28">
        <v>692</v>
      </c>
      <c r="H17" s="28">
        <v>696</v>
      </c>
      <c r="I17" s="28">
        <v>497</v>
      </c>
    </row>
    <row r="18" spans="2:9" ht="17.100000000000001" customHeight="1" thickBot="1" x14ac:dyDescent="0.25">
      <c r="B18" s="39" t="s">
        <v>563</v>
      </c>
      <c r="C18" s="28">
        <v>153</v>
      </c>
      <c r="D18" s="28">
        <v>196</v>
      </c>
      <c r="E18" s="28">
        <v>163</v>
      </c>
      <c r="F18" s="28">
        <v>259</v>
      </c>
      <c r="G18" s="28">
        <v>218</v>
      </c>
      <c r="H18" s="28">
        <v>260</v>
      </c>
      <c r="I18" s="28">
        <v>157</v>
      </c>
    </row>
    <row r="19" spans="2:9" ht="17.100000000000001" customHeight="1" thickBot="1" x14ac:dyDescent="0.25">
      <c r="B19" s="39" t="s">
        <v>564</v>
      </c>
      <c r="C19" s="28">
        <v>121</v>
      </c>
      <c r="D19" s="28">
        <v>96</v>
      </c>
      <c r="E19" s="28">
        <v>41</v>
      </c>
      <c r="F19" s="28">
        <v>105</v>
      </c>
      <c r="G19" s="28">
        <v>133</v>
      </c>
      <c r="H19" s="28">
        <v>151</v>
      </c>
      <c r="I19" s="28">
        <v>62</v>
      </c>
    </row>
    <row r="20" spans="2:9" ht="17.100000000000001" customHeight="1" thickBot="1" x14ac:dyDescent="0.25">
      <c r="B20" s="39" t="s">
        <v>37</v>
      </c>
      <c r="C20" s="28">
        <v>190</v>
      </c>
      <c r="D20" s="28">
        <v>236</v>
      </c>
      <c r="E20" s="28">
        <v>163</v>
      </c>
      <c r="F20" s="28">
        <v>199</v>
      </c>
      <c r="G20" s="28">
        <v>195</v>
      </c>
      <c r="H20" s="28">
        <v>225</v>
      </c>
      <c r="I20" s="28">
        <v>191</v>
      </c>
    </row>
    <row r="21" spans="2:9" ht="17.100000000000001" customHeight="1" thickBot="1" x14ac:dyDescent="0.25">
      <c r="B21" s="39" t="s">
        <v>17</v>
      </c>
      <c r="C21" s="28">
        <v>16</v>
      </c>
      <c r="D21" s="28">
        <v>45</v>
      </c>
      <c r="E21" s="28">
        <v>40</v>
      </c>
      <c r="F21" s="28">
        <v>27</v>
      </c>
      <c r="G21" s="28">
        <v>24</v>
      </c>
      <c r="H21" s="28">
        <v>24</v>
      </c>
      <c r="I21" s="28">
        <v>20</v>
      </c>
    </row>
    <row r="22" spans="2:9" ht="17.100000000000001" customHeight="1" thickBot="1" x14ac:dyDescent="0.25">
      <c r="B22" s="40" t="s">
        <v>25</v>
      </c>
      <c r="C22" s="42">
        <v>5382</v>
      </c>
      <c r="D22" s="42">
        <v>6202</v>
      </c>
      <c r="E22" s="42">
        <v>4664</v>
      </c>
      <c r="F22" s="42">
        <v>6025</v>
      </c>
      <c r="G22" s="42">
        <v>5911</v>
      </c>
      <c r="H22" s="42">
        <v>6473</v>
      </c>
      <c r="I22" s="42">
        <v>4681</v>
      </c>
    </row>
    <row r="25" spans="2:9" ht="39" customHeight="1" x14ac:dyDescent="0.2">
      <c r="B25" s="13"/>
      <c r="C25" s="26" t="s">
        <v>603</v>
      </c>
      <c r="D25" s="26" t="s">
        <v>606</v>
      </c>
      <c r="E25" s="26" t="s">
        <v>609</v>
      </c>
    </row>
    <row r="26" spans="2:9" ht="17.100000000000001" customHeight="1" thickBot="1" x14ac:dyDescent="0.25">
      <c r="B26" s="39" t="s">
        <v>12</v>
      </c>
      <c r="C26" s="49">
        <f t="shared" ref="C26:E43" si="0">+(G5-C5)/C5</f>
        <v>-4.4140030441400302E-2</v>
      </c>
      <c r="D26" s="49">
        <f t="shared" si="0"/>
        <v>0.12672623883021933</v>
      </c>
      <c r="E26" s="49">
        <f t="shared" si="0"/>
        <v>7.9000000000000001E-2</v>
      </c>
    </row>
    <row r="27" spans="2:9" ht="17.100000000000001" customHeight="1" thickBot="1" x14ac:dyDescent="0.25">
      <c r="B27" s="39" t="s">
        <v>13</v>
      </c>
      <c r="C27" s="49">
        <f t="shared" si="0"/>
        <v>0.24175824175824176</v>
      </c>
      <c r="D27" s="49">
        <f t="shared" si="0"/>
        <v>-9.6551724137931033E-2</v>
      </c>
      <c r="E27" s="49">
        <f t="shared" si="0"/>
        <v>0.14563106796116504</v>
      </c>
    </row>
    <row r="28" spans="2:9" ht="17.100000000000001" customHeight="1" thickBot="1" x14ac:dyDescent="0.25">
      <c r="B28" s="39" t="s">
        <v>561</v>
      </c>
      <c r="C28" s="49">
        <f t="shared" si="0"/>
        <v>-9.0090090090090086E-2</v>
      </c>
      <c r="D28" s="49">
        <f t="shared" si="0"/>
        <v>0.16666666666666666</v>
      </c>
      <c r="E28" s="49">
        <f t="shared" si="0"/>
        <v>-0.2087912087912088</v>
      </c>
    </row>
    <row r="29" spans="2:9" ht="17.100000000000001" customHeight="1" thickBot="1" x14ac:dyDescent="0.25">
      <c r="B29" s="39" t="s">
        <v>53</v>
      </c>
      <c r="C29" s="49">
        <f t="shared" si="0"/>
        <v>0.21323529411764705</v>
      </c>
      <c r="D29" s="49">
        <f t="shared" si="0"/>
        <v>4.2452830188679243E-2</v>
      </c>
      <c r="E29" s="49">
        <f t="shared" si="0"/>
        <v>-1.3986013986013986E-2</v>
      </c>
    </row>
    <row r="30" spans="2:9" ht="17.100000000000001" customHeight="1" thickBot="1" x14ac:dyDescent="0.25">
      <c r="B30" s="39" t="s">
        <v>14</v>
      </c>
      <c r="C30" s="49">
        <f t="shared" si="0"/>
        <v>-0.21042084168336672</v>
      </c>
      <c r="D30" s="49">
        <f t="shared" si="0"/>
        <v>-5.9917355371900828E-2</v>
      </c>
      <c r="E30" s="49">
        <f t="shared" si="0"/>
        <v>6.2330623306233061E-2</v>
      </c>
    </row>
    <row r="31" spans="2:9" ht="17.100000000000001" customHeight="1" thickBot="1" x14ac:dyDescent="0.25">
      <c r="B31" s="39" t="s">
        <v>15</v>
      </c>
      <c r="C31" s="49">
        <f t="shared" si="0"/>
        <v>0.32653061224489793</v>
      </c>
      <c r="D31" s="49">
        <f t="shared" si="0"/>
        <v>0.125</v>
      </c>
      <c r="E31" s="49">
        <f t="shared" si="0"/>
        <v>2.3255813953488372E-2</v>
      </c>
    </row>
    <row r="32" spans="2:9" ht="17.100000000000001" customHeight="1" thickBot="1" x14ac:dyDescent="0.25">
      <c r="B32" s="39" t="s">
        <v>52</v>
      </c>
      <c r="C32" s="49">
        <f t="shared" si="0"/>
        <v>0.29936305732484075</v>
      </c>
      <c r="D32" s="49">
        <f t="shared" si="0"/>
        <v>0.11386138613861387</v>
      </c>
      <c r="E32" s="49">
        <f t="shared" si="0"/>
        <v>7.0422535211267607E-3</v>
      </c>
    </row>
    <row r="33" spans="1:25" ht="17.100000000000001" customHeight="1" thickBot="1" x14ac:dyDescent="0.25">
      <c r="B33" s="39" t="s">
        <v>36</v>
      </c>
      <c r="C33" s="49">
        <f t="shared" si="0"/>
        <v>0.19672131147540983</v>
      </c>
      <c r="D33" s="49">
        <f t="shared" si="0"/>
        <v>-6.8669527896995708E-2</v>
      </c>
      <c r="E33" s="49">
        <f t="shared" si="0"/>
        <v>-1.2903225806451613E-2</v>
      </c>
    </row>
    <row r="34" spans="1:25" ht="17.100000000000001" customHeight="1" thickBot="1" x14ac:dyDescent="0.25">
      <c r="B34" s="39" t="s">
        <v>23</v>
      </c>
      <c r="C34" s="49">
        <f t="shared" si="0"/>
        <v>0.14492753623188406</v>
      </c>
      <c r="D34" s="49">
        <f t="shared" si="0"/>
        <v>-6.6053511705685616E-2</v>
      </c>
      <c r="E34" s="49">
        <f t="shared" si="0"/>
        <v>-9.5011876484560567E-2</v>
      </c>
    </row>
    <row r="35" spans="1:25" ht="17.100000000000001" customHeight="1" thickBot="1" x14ac:dyDescent="0.25">
      <c r="B35" s="39" t="s">
        <v>54</v>
      </c>
      <c r="C35" s="49">
        <f t="shared" si="0"/>
        <v>0.13588850174216027</v>
      </c>
      <c r="D35" s="49">
        <f t="shared" si="0"/>
        <v>9.4427244582043338E-2</v>
      </c>
      <c r="E35" s="49">
        <f t="shared" si="0"/>
        <v>-7.3608617594254938E-2</v>
      </c>
    </row>
    <row r="36" spans="1:25" ht="17.100000000000001" customHeight="1" thickBot="1" x14ac:dyDescent="0.25">
      <c r="B36" s="39" t="s">
        <v>24</v>
      </c>
      <c r="C36" s="49">
        <f t="shared" si="0"/>
        <v>-9.5588235294117641E-2</v>
      </c>
      <c r="D36" s="49">
        <f t="shared" si="0"/>
        <v>0.36170212765957449</v>
      </c>
      <c r="E36" s="49">
        <f t="shared" si="0"/>
        <v>5.8823529411764705E-2</v>
      </c>
    </row>
    <row r="37" spans="1:25" ht="17.100000000000001" customHeight="1" thickBot="1" x14ac:dyDescent="0.25">
      <c r="B37" s="39" t="s">
        <v>16</v>
      </c>
      <c r="C37" s="49">
        <f t="shared" si="0"/>
        <v>0.20673076923076922</v>
      </c>
      <c r="D37" s="49">
        <f t="shared" si="0"/>
        <v>-2.4922118380062305E-2</v>
      </c>
      <c r="E37" s="49">
        <f t="shared" si="0"/>
        <v>0.12437810945273632</v>
      </c>
    </row>
    <row r="38" spans="1:25" ht="17.100000000000001" customHeight="1" thickBot="1" x14ac:dyDescent="0.25">
      <c r="B38" s="39" t="s">
        <v>562</v>
      </c>
      <c r="C38" s="49">
        <f t="shared" si="0"/>
        <v>0.44769874476987448</v>
      </c>
      <c r="D38" s="49">
        <f t="shared" si="0"/>
        <v>1.4577259475218658E-2</v>
      </c>
      <c r="E38" s="49">
        <f t="shared" si="0"/>
        <v>-2.3575638506876228E-2</v>
      </c>
    </row>
    <row r="39" spans="1:25" ht="17.100000000000001" customHeight="1" thickBot="1" x14ac:dyDescent="0.25">
      <c r="B39" s="39" t="s">
        <v>563</v>
      </c>
      <c r="C39" s="49">
        <f t="shared" si="0"/>
        <v>0.42483660130718953</v>
      </c>
      <c r="D39" s="49">
        <f t="shared" si="0"/>
        <v>0.32653061224489793</v>
      </c>
      <c r="E39" s="49">
        <f t="shared" si="0"/>
        <v>-3.6809815950920248E-2</v>
      </c>
    </row>
    <row r="40" spans="1:25" ht="17.100000000000001" customHeight="1" thickBot="1" x14ac:dyDescent="0.25">
      <c r="B40" s="39" t="s">
        <v>564</v>
      </c>
      <c r="C40" s="49">
        <f t="shared" si="0"/>
        <v>9.9173553719008267E-2</v>
      </c>
      <c r="D40" s="49">
        <f t="shared" si="0"/>
        <v>0.57291666666666663</v>
      </c>
      <c r="E40" s="49">
        <f t="shared" si="0"/>
        <v>0.51219512195121952</v>
      </c>
    </row>
    <row r="41" spans="1:25" ht="17.100000000000001" customHeight="1" thickBot="1" x14ac:dyDescent="0.25">
      <c r="B41" s="39" t="s">
        <v>37</v>
      </c>
      <c r="C41" s="49">
        <f t="shared" si="0"/>
        <v>2.6315789473684209E-2</v>
      </c>
      <c r="D41" s="49">
        <f t="shared" si="0"/>
        <v>-4.6610169491525424E-2</v>
      </c>
      <c r="E41" s="49">
        <f t="shared" si="0"/>
        <v>0.17177914110429449</v>
      </c>
    </row>
    <row r="42" spans="1:25" ht="17.100000000000001" customHeight="1" thickBot="1" x14ac:dyDescent="0.25">
      <c r="B42" s="39" t="s">
        <v>17</v>
      </c>
      <c r="C42" s="49">
        <f t="shared" si="0"/>
        <v>0.5</v>
      </c>
      <c r="D42" s="49">
        <f t="shared" si="0"/>
        <v>-0.46666666666666667</v>
      </c>
      <c r="E42" s="49">
        <f t="shared" si="0"/>
        <v>-0.5</v>
      </c>
    </row>
    <row r="43" spans="1:25" ht="17.100000000000001" customHeight="1" thickBot="1" x14ac:dyDescent="0.25">
      <c r="B43" s="40" t="s">
        <v>25</v>
      </c>
      <c r="C43" s="50">
        <f t="shared" si="0"/>
        <v>9.8290598290598288E-2</v>
      </c>
      <c r="D43" s="50">
        <f t="shared" si="0"/>
        <v>4.3695582070299901E-2</v>
      </c>
      <c r="E43" s="50">
        <f t="shared" si="0"/>
        <v>3.6449399656946829E-3</v>
      </c>
    </row>
    <row r="46" spans="1:25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spans="1:25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</row>
    <row r="48" spans="1:25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</row>
    <row r="49" spans="1:19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25" t="s">
        <v>608</v>
      </c>
      <c r="J49" s="62"/>
      <c r="K49" s="62"/>
      <c r="L49" s="62"/>
      <c r="M49" s="62"/>
      <c r="N49" s="62"/>
      <c r="O49" s="62"/>
      <c r="P49" s="62">
        <v>2023</v>
      </c>
      <c r="Q49" s="2">
        <v>2024</v>
      </c>
      <c r="R49" s="78">
        <v>45474</v>
      </c>
      <c r="S49" s="62"/>
    </row>
    <row r="50" spans="1:19" ht="15" thickBot="1" x14ac:dyDescent="0.25">
      <c r="A50" s="62"/>
      <c r="B50" s="39" t="s">
        <v>572</v>
      </c>
      <c r="C50" s="61">
        <f>+C5/$P50*100000</f>
        <v>15.012524146856761</v>
      </c>
      <c r="D50" s="61">
        <f t="shared" ref="D50:F50" si="1">+D5/$P50*100000</f>
        <v>14.064244463303405</v>
      </c>
      <c r="E50" s="61">
        <f t="shared" si="1"/>
        <v>11.425056428353699</v>
      </c>
      <c r="F50" s="61">
        <f t="shared" si="1"/>
        <v>14.612647171864383</v>
      </c>
      <c r="G50" s="61">
        <f t="shared" ref="G50:G67" si="2">+G5/$Q50*100000</f>
        <v>14.273583687748538</v>
      </c>
      <c r="H50" s="61">
        <f>+H5/$R50*100000</f>
        <v>15.748914835046298</v>
      </c>
      <c r="I50" s="61">
        <f>+I5/$R50*100000</f>
        <v>12.25167924081828</v>
      </c>
      <c r="J50" s="62"/>
      <c r="K50" s="62"/>
      <c r="L50" s="62"/>
      <c r="M50" s="62"/>
      <c r="N50" s="62"/>
      <c r="O50" s="62"/>
      <c r="P50" s="62">
        <v>8752692</v>
      </c>
      <c r="Q50" s="2">
        <v>8799472</v>
      </c>
      <c r="R50" s="62">
        <v>8806956</v>
      </c>
      <c r="S50" s="62"/>
    </row>
    <row r="51" spans="1:19" ht="15" thickBot="1" x14ac:dyDescent="0.25">
      <c r="A51" s="62"/>
      <c r="B51" s="39" t="s">
        <v>573</v>
      </c>
      <c r="C51" s="61">
        <f t="shared" ref="C51:F51" si="3">+C6/$P51*100000</f>
        <v>6.7845184743929163</v>
      </c>
      <c r="D51" s="61">
        <f t="shared" si="3"/>
        <v>10.810496470186514</v>
      </c>
      <c r="E51" s="61">
        <f t="shared" si="3"/>
        <v>7.6791802512359384</v>
      </c>
      <c r="F51" s="61">
        <f t="shared" si="3"/>
        <v>8.7229523242194631</v>
      </c>
      <c r="G51" s="61">
        <f t="shared" si="2"/>
        <v>8.3902210117864033</v>
      </c>
      <c r="H51" s="61">
        <f t="shared" ref="H51:I67" si="4">+H6/$R51*100000</f>
        <v>9.7166160067526768</v>
      </c>
      <c r="I51" s="61">
        <f t="shared" si="4"/>
        <v>8.7523716702047007</v>
      </c>
      <c r="J51" s="62"/>
      <c r="K51" s="62"/>
      <c r="L51" s="62"/>
      <c r="M51" s="62"/>
      <c r="N51" s="62"/>
      <c r="O51" s="62"/>
      <c r="P51" s="62">
        <v>1341289</v>
      </c>
      <c r="Q51" s="2">
        <v>1346806</v>
      </c>
      <c r="R51" s="62">
        <v>1348206</v>
      </c>
      <c r="S51" s="62"/>
    </row>
    <row r="52" spans="1:19" ht="15" thickBot="1" x14ac:dyDescent="0.25">
      <c r="A52" s="62"/>
      <c r="B52" s="39" t="s">
        <v>574</v>
      </c>
      <c r="C52" s="61">
        <f t="shared" ref="C52:F52" si="5">+C7/$P52*100000</f>
        <v>11.033139176589865</v>
      </c>
      <c r="D52" s="61">
        <f t="shared" si="5"/>
        <v>8.3494026201220599</v>
      </c>
      <c r="E52" s="61">
        <f t="shared" si="5"/>
        <v>9.0451861717988997</v>
      </c>
      <c r="F52" s="61">
        <f t="shared" si="5"/>
        <v>12.822296880901735</v>
      </c>
      <c r="G52" s="61">
        <f t="shared" si="2"/>
        <v>10.016581905887767</v>
      </c>
      <c r="H52" s="61">
        <f t="shared" si="4"/>
        <v>9.7024131287510222</v>
      </c>
      <c r="I52" s="61">
        <f t="shared" si="4"/>
        <v>7.1283035231640159</v>
      </c>
      <c r="J52" s="62"/>
      <c r="K52" s="62"/>
      <c r="L52" s="62"/>
      <c r="M52" s="62"/>
      <c r="N52" s="62"/>
      <c r="O52" s="62"/>
      <c r="P52" s="62">
        <v>1006060</v>
      </c>
      <c r="Q52" s="2">
        <v>1008328</v>
      </c>
      <c r="R52" s="62">
        <v>1010058</v>
      </c>
      <c r="S52" s="62"/>
    </row>
    <row r="53" spans="1:19" ht="15" thickBot="1" x14ac:dyDescent="0.25">
      <c r="A53" s="62"/>
      <c r="B53" s="39" t="s">
        <v>53</v>
      </c>
      <c r="C53" s="61">
        <f t="shared" ref="C53:F53" si="6">+C8/$P53*100000</f>
        <v>11.240542653726818</v>
      </c>
      <c r="D53" s="61">
        <f t="shared" si="6"/>
        <v>17.522022371985923</v>
      </c>
      <c r="E53" s="61">
        <f t="shared" si="6"/>
        <v>11.819099996198052</v>
      </c>
      <c r="F53" s="61">
        <f t="shared" si="6"/>
        <v>12.893563632216058</v>
      </c>
      <c r="G53" s="61">
        <f t="shared" si="2"/>
        <v>13.370002252642804</v>
      </c>
      <c r="H53" s="61">
        <f t="shared" si="4"/>
        <v>17.839672202077473</v>
      </c>
      <c r="I53" s="61">
        <f t="shared" si="4"/>
        <v>11.381872309922732</v>
      </c>
      <c r="J53" s="62"/>
      <c r="K53" s="62"/>
      <c r="L53" s="62"/>
      <c r="M53" s="62"/>
      <c r="N53" s="62"/>
      <c r="O53" s="62"/>
      <c r="P53" s="62">
        <v>1209906</v>
      </c>
      <c r="Q53" s="2">
        <v>1234106</v>
      </c>
      <c r="R53" s="62">
        <v>1238812</v>
      </c>
      <c r="S53" s="62"/>
    </row>
    <row r="54" spans="1:19" ht="15" thickBot="1" x14ac:dyDescent="0.25">
      <c r="A54" s="62"/>
      <c r="B54" s="39" t="s">
        <v>14</v>
      </c>
      <c r="C54" s="61">
        <f t="shared" ref="C54:F54" si="7">+C9/$P54*100000</f>
        <v>22.548413567728385</v>
      </c>
      <c r="D54" s="61">
        <f t="shared" si="7"/>
        <v>21.870605544650378</v>
      </c>
      <c r="E54" s="61">
        <f t="shared" si="7"/>
        <v>16.674077367718986</v>
      </c>
      <c r="F54" s="61">
        <f t="shared" si="7"/>
        <v>22.232103156958647</v>
      </c>
      <c r="G54" s="61">
        <f t="shared" si="2"/>
        <v>17.584371510461811</v>
      </c>
      <c r="H54" s="61">
        <f t="shared" si="4"/>
        <v>20.257046335656142</v>
      </c>
      <c r="I54" s="61">
        <f t="shared" si="4"/>
        <v>17.452224535334519</v>
      </c>
      <c r="J54" s="62"/>
      <c r="K54" s="62"/>
      <c r="L54" s="62"/>
      <c r="M54" s="62"/>
      <c r="N54" s="62"/>
      <c r="O54" s="62"/>
      <c r="P54" s="62">
        <v>2213016</v>
      </c>
      <c r="Q54" s="2">
        <v>2240626</v>
      </c>
      <c r="R54" s="62">
        <v>2246132</v>
      </c>
      <c r="S54" s="62"/>
    </row>
    <row r="55" spans="1:19" ht="15" thickBot="1" x14ac:dyDescent="0.25">
      <c r="A55" s="62"/>
      <c r="B55" s="39" t="s">
        <v>15</v>
      </c>
      <c r="C55" s="61">
        <f t="shared" ref="C55:F55" si="8">+C10/$P55*100000</f>
        <v>8.3278522469055236</v>
      </c>
      <c r="D55" s="61">
        <f t="shared" si="8"/>
        <v>8.157896078601329</v>
      </c>
      <c r="E55" s="61">
        <f t="shared" si="8"/>
        <v>7.308115237080357</v>
      </c>
      <c r="F55" s="61">
        <f t="shared" si="8"/>
        <v>12.746712622814576</v>
      </c>
      <c r="G55" s="61">
        <f t="shared" si="2"/>
        <v>10.998233514493981</v>
      </c>
      <c r="H55" s="61">
        <f t="shared" si="4"/>
        <v>9.1286222880384624</v>
      </c>
      <c r="I55" s="61">
        <f t="shared" si="4"/>
        <v>7.4381366791424508</v>
      </c>
      <c r="J55" s="62"/>
      <c r="K55" s="62"/>
      <c r="L55" s="62"/>
      <c r="M55" s="62"/>
      <c r="N55" s="62"/>
      <c r="O55" s="62"/>
      <c r="P55" s="62">
        <v>588387</v>
      </c>
      <c r="Q55" s="2">
        <v>591004</v>
      </c>
      <c r="R55" s="62">
        <v>591546</v>
      </c>
      <c r="S55" s="62"/>
    </row>
    <row r="56" spans="1:19" ht="15" thickBot="1" x14ac:dyDescent="0.25">
      <c r="A56" s="62"/>
      <c r="B56" s="39" t="s">
        <v>575</v>
      </c>
      <c r="C56" s="61">
        <f t="shared" ref="C56:F56" si="9">+C11/$P56*100000</f>
        <v>6.586391005926493</v>
      </c>
      <c r="D56" s="61">
        <f t="shared" si="9"/>
        <v>8.4742100840582903</v>
      </c>
      <c r="E56" s="61">
        <f t="shared" si="9"/>
        <v>5.9571179798825611</v>
      </c>
      <c r="F56" s="61">
        <f t="shared" si="9"/>
        <v>8.9356769698238416</v>
      </c>
      <c r="G56" s="61">
        <f t="shared" si="2"/>
        <v>8.5387481274399786</v>
      </c>
      <c r="H56" s="61">
        <f t="shared" si="4"/>
        <v>9.4129616900826285</v>
      </c>
      <c r="I56" s="61">
        <f t="shared" si="4"/>
        <v>5.9824600963636261</v>
      </c>
      <c r="J56" s="62"/>
      <c r="K56" s="62"/>
      <c r="L56" s="62"/>
      <c r="M56" s="62"/>
      <c r="N56" s="62"/>
      <c r="O56" s="62"/>
      <c r="P56" s="62">
        <v>2383703</v>
      </c>
      <c r="Q56" s="2">
        <v>2389109</v>
      </c>
      <c r="R56" s="62">
        <v>2390321</v>
      </c>
      <c r="S56" s="62"/>
    </row>
    <row r="57" spans="1:19" ht="15" thickBot="1" x14ac:dyDescent="0.25">
      <c r="A57" s="62"/>
      <c r="B57" s="39" t="s">
        <v>576</v>
      </c>
      <c r="C57" s="61">
        <f t="shared" ref="C57:F57" si="10">+C12/$P57*100000</f>
        <v>8.7808276625820625</v>
      </c>
      <c r="D57" s="61">
        <f t="shared" si="10"/>
        <v>11.179960903724702</v>
      </c>
      <c r="E57" s="61">
        <f t="shared" si="10"/>
        <v>7.437313047542184</v>
      </c>
      <c r="F57" s="61">
        <f t="shared" si="10"/>
        <v>9.93241161833053</v>
      </c>
      <c r="G57" s="61">
        <f t="shared" si="2"/>
        <v>10.410783860717974</v>
      </c>
      <c r="H57" s="61">
        <f t="shared" si="4"/>
        <v>10.296950773932107</v>
      </c>
      <c r="I57" s="61">
        <f t="shared" si="4"/>
        <v>7.2600620664129609</v>
      </c>
      <c r="J57" s="62"/>
      <c r="K57" s="62"/>
      <c r="L57" s="62"/>
      <c r="M57" s="62"/>
      <c r="N57" s="62"/>
      <c r="O57" s="62"/>
      <c r="P57" s="62">
        <v>2084086</v>
      </c>
      <c r="Q57" s="2">
        <v>2103588</v>
      </c>
      <c r="R57" s="62">
        <v>2107420</v>
      </c>
      <c r="S57" s="62"/>
    </row>
    <row r="58" spans="1:19" ht="15" thickBot="1" x14ac:dyDescent="0.25">
      <c r="A58" s="62"/>
      <c r="B58" s="39" t="s">
        <v>23</v>
      </c>
      <c r="C58" s="61">
        <f t="shared" ref="C58:F58" si="11">+C13/$P58*100000</f>
        <v>12.224810467981184</v>
      </c>
      <c r="D58" s="61">
        <f t="shared" si="11"/>
        <v>15.135479627024324</v>
      </c>
      <c r="E58" s="61">
        <f t="shared" si="11"/>
        <v>10.655580138757927</v>
      </c>
      <c r="F58" s="61">
        <f t="shared" si="11"/>
        <v>12.718358716688499</v>
      </c>
      <c r="G58" s="61">
        <f t="shared" si="2"/>
        <v>13.749216039840405</v>
      </c>
      <c r="H58" s="61">
        <f t="shared" si="4"/>
        <v>13.844510162143136</v>
      </c>
      <c r="I58" s="61">
        <f t="shared" si="4"/>
        <v>9.4445091705936157</v>
      </c>
      <c r="J58" s="62"/>
      <c r="K58" s="62"/>
      <c r="L58" s="62"/>
      <c r="M58" s="62"/>
      <c r="N58" s="62"/>
      <c r="O58" s="62"/>
      <c r="P58" s="62">
        <v>7901963</v>
      </c>
      <c r="Q58" s="2">
        <v>8044095</v>
      </c>
      <c r="R58" s="62">
        <v>8068180</v>
      </c>
      <c r="S58" s="62"/>
    </row>
    <row r="59" spans="1:19" ht="15" thickBot="1" x14ac:dyDescent="0.25">
      <c r="A59" s="62"/>
      <c r="B59" s="39" t="s">
        <v>577</v>
      </c>
      <c r="C59" s="61">
        <f t="shared" ref="C59:F59" si="12">+C14/$P59*100000</f>
        <v>11.00418983569441</v>
      </c>
      <c r="D59" s="61">
        <f t="shared" si="12"/>
        <v>12.384506330764093</v>
      </c>
      <c r="E59" s="61">
        <f t="shared" si="12"/>
        <v>10.678281774358512</v>
      </c>
      <c r="F59" s="61">
        <f t="shared" si="12"/>
        <v>13.036322453435886</v>
      </c>
      <c r="G59" s="61">
        <f t="shared" si="2"/>
        <v>12.213550559697195</v>
      </c>
      <c r="H59" s="61">
        <f t="shared" si="4"/>
        <v>13.191999192433205</v>
      </c>
      <c r="I59" s="61">
        <f t="shared" si="4"/>
        <v>9.628106907065817</v>
      </c>
      <c r="J59" s="62"/>
      <c r="K59" s="62"/>
      <c r="L59" s="62"/>
      <c r="M59" s="62"/>
      <c r="N59" s="62"/>
      <c r="O59" s="62"/>
      <c r="P59" s="62">
        <v>5216195</v>
      </c>
      <c r="Q59" s="2">
        <v>5338333</v>
      </c>
      <c r="R59" s="62">
        <v>5359309</v>
      </c>
      <c r="S59" s="62"/>
    </row>
    <row r="60" spans="1:19" ht="15" thickBot="1" x14ac:dyDescent="0.25">
      <c r="A60" s="62"/>
      <c r="B60" s="39" t="s">
        <v>24</v>
      </c>
      <c r="C60" s="61">
        <f t="shared" ref="C60:F60" si="13">+C15/$P60*100000</f>
        <v>12.899480795897965</v>
      </c>
      <c r="D60" s="61">
        <f t="shared" si="13"/>
        <v>13.373726413394213</v>
      </c>
      <c r="E60" s="61">
        <f t="shared" si="13"/>
        <v>9.6746105969234737</v>
      </c>
      <c r="F60" s="61">
        <f t="shared" si="13"/>
        <v>13.753122907391214</v>
      </c>
      <c r="G60" s="61">
        <f t="shared" si="2"/>
        <v>11.689903914692213</v>
      </c>
      <c r="H60" s="61">
        <f t="shared" si="4"/>
        <v>18.252668264408911</v>
      </c>
      <c r="I60" s="61">
        <f t="shared" si="4"/>
        <v>10.267125898730013</v>
      </c>
      <c r="J60" s="62"/>
      <c r="K60" s="62"/>
      <c r="L60" s="62"/>
      <c r="M60" s="62"/>
      <c r="N60" s="62"/>
      <c r="O60" s="62"/>
      <c r="P60" s="62">
        <v>1054306</v>
      </c>
      <c r="Q60" s="2">
        <v>1052190</v>
      </c>
      <c r="R60" s="62">
        <v>1051901</v>
      </c>
      <c r="S60" s="62"/>
    </row>
    <row r="61" spans="1:19" ht="15" thickBot="1" x14ac:dyDescent="0.25">
      <c r="A61" s="62"/>
      <c r="B61" s="39" t="s">
        <v>16</v>
      </c>
      <c r="C61" s="61">
        <f t="shared" ref="C61:F61" si="14">+C16/$P61*100000</f>
        <v>7.7053475111727545</v>
      </c>
      <c r="D61" s="61">
        <f t="shared" si="14"/>
        <v>11.891425726377182</v>
      </c>
      <c r="E61" s="61">
        <f t="shared" si="14"/>
        <v>7.4460329314698246</v>
      </c>
      <c r="F61" s="61">
        <f t="shared" si="14"/>
        <v>11.817335846462059</v>
      </c>
      <c r="G61" s="61">
        <f t="shared" si="2"/>
        <v>9.2752552080927515</v>
      </c>
      <c r="H61" s="61">
        <f t="shared" si="4"/>
        <v>11.562816199616321</v>
      </c>
      <c r="I61" s="61">
        <f t="shared" si="4"/>
        <v>8.3488704827900584</v>
      </c>
      <c r="J61" s="62"/>
      <c r="K61" s="62"/>
      <c r="L61" s="62"/>
      <c r="M61" s="62"/>
      <c r="N61" s="62"/>
      <c r="O61" s="62"/>
      <c r="P61" s="62">
        <v>2699424</v>
      </c>
      <c r="Q61" s="2">
        <v>2706125</v>
      </c>
      <c r="R61" s="62">
        <v>2706953</v>
      </c>
      <c r="S61" s="62"/>
    </row>
    <row r="62" spans="1:19" ht="15" thickBot="1" x14ac:dyDescent="0.25">
      <c r="A62" s="62"/>
      <c r="B62" s="39" t="s">
        <v>578</v>
      </c>
      <c r="C62" s="61">
        <f t="shared" ref="C62:F62" si="15">+C17/$P62*100000</f>
        <v>6.9558606982665507</v>
      </c>
      <c r="D62" s="61">
        <f t="shared" si="15"/>
        <v>9.9826787427005303</v>
      </c>
      <c r="E62" s="61">
        <f t="shared" si="15"/>
        <v>7.4069730029658452</v>
      </c>
      <c r="F62" s="61">
        <f t="shared" si="15"/>
        <v>8.9931420743278832</v>
      </c>
      <c r="G62" s="61">
        <f t="shared" si="2"/>
        <v>9.8392071646490358</v>
      </c>
      <c r="H62" s="61">
        <f t="shared" si="4"/>
        <v>9.8610931843552621</v>
      </c>
      <c r="I62" s="61">
        <f t="shared" si="4"/>
        <v>7.0416139549203534</v>
      </c>
      <c r="J62" s="62"/>
      <c r="K62" s="62"/>
      <c r="L62" s="62"/>
      <c r="M62" s="62"/>
      <c r="N62" s="62"/>
      <c r="O62" s="62"/>
      <c r="P62" s="62">
        <v>6871903</v>
      </c>
      <c r="Q62" s="2">
        <v>7033087</v>
      </c>
      <c r="R62" s="62">
        <v>7058041</v>
      </c>
      <c r="S62" s="62"/>
    </row>
    <row r="63" spans="1:19" ht="15" thickBot="1" x14ac:dyDescent="0.25">
      <c r="A63" s="62"/>
      <c r="B63" s="39" t="s">
        <v>579</v>
      </c>
      <c r="C63" s="61">
        <f t="shared" ref="C63:F63" si="16">+C18/$P63*100000</f>
        <v>9.8602042157850924</v>
      </c>
      <c r="D63" s="61">
        <f t="shared" si="16"/>
        <v>12.631372720875019</v>
      </c>
      <c r="E63" s="61">
        <f t="shared" si="16"/>
        <v>10.50466200766647</v>
      </c>
      <c r="F63" s="61">
        <f t="shared" si="16"/>
        <v>16.691456809727704</v>
      </c>
      <c r="G63" s="61">
        <f t="shared" si="2"/>
        <v>13.863178063619269</v>
      </c>
      <c r="H63" s="61">
        <f t="shared" si="4"/>
        <v>16.506144412257463</v>
      </c>
      <c r="I63" s="61">
        <f t="shared" si="4"/>
        <v>9.9671718181708524</v>
      </c>
      <c r="J63" s="62"/>
      <c r="K63" s="62"/>
      <c r="L63" s="62"/>
      <c r="M63" s="62"/>
      <c r="N63" s="62"/>
      <c r="O63" s="62"/>
      <c r="P63" s="62">
        <v>1551692</v>
      </c>
      <c r="Q63" s="2">
        <v>1572511</v>
      </c>
      <c r="R63" s="62">
        <v>1575171</v>
      </c>
      <c r="S63" s="62"/>
    </row>
    <row r="64" spans="1:19" ht="15" thickBot="1" x14ac:dyDescent="0.25">
      <c r="A64" s="62"/>
      <c r="B64" s="39" t="s">
        <v>580</v>
      </c>
      <c r="C64" s="61">
        <f t="shared" ref="C64:F64" si="17">+C19/$P64*100000</f>
        <v>18.001800180018002</v>
      </c>
      <c r="D64" s="61">
        <f t="shared" si="17"/>
        <v>14.282419977534945</v>
      </c>
      <c r="E64" s="61">
        <f t="shared" si="17"/>
        <v>6.099783532072216</v>
      </c>
      <c r="F64" s="61">
        <f t="shared" si="17"/>
        <v>15.621396850428845</v>
      </c>
      <c r="G64" s="61">
        <f t="shared" si="2"/>
        <v>19.582408812967383</v>
      </c>
      <c r="H64" s="61">
        <f t="shared" si="4"/>
        <v>22.196220468737138</v>
      </c>
      <c r="I64" s="61">
        <f t="shared" si="4"/>
        <v>9.1136799275609448</v>
      </c>
      <c r="J64" s="62"/>
      <c r="K64" s="62"/>
      <c r="L64" s="62"/>
      <c r="M64" s="62"/>
      <c r="N64" s="62"/>
      <c r="O64" s="62"/>
      <c r="P64" s="62">
        <v>672155</v>
      </c>
      <c r="Q64" s="2">
        <v>679181</v>
      </c>
      <c r="R64" s="62">
        <v>680296</v>
      </c>
      <c r="S64" s="62"/>
    </row>
    <row r="65" spans="1:25" ht="15" thickBot="1" x14ac:dyDescent="0.25">
      <c r="A65" s="62"/>
      <c r="B65" s="39" t="s">
        <v>581</v>
      </c>
      <c r="C65" s="61">
        <f t="shared" ref="C65:F65" si="18">+C20/$P65*100000</f>
        <v>8.5728389001137923</v>
      </c>
      <c r="D65" s="61">
        <f t="shared" si="18"/>
        <v>10.648368318036079</v>
      </c>
      <c r="E65" s="61">
        <f t="shared" si="18"/>
        <v>7.3545933722028858</v>
      </c>
      <c r="F65" s="61">
        <f t="shared" si="18"/>
        <v>8.9789207427507627</v>
      </c>
      <c r="G65" s="61">
        <f t="shared" si="2"/>
        <v>8.7446926442336146</v>
      </c>
      <c r="H65" s="61">
        <f t="shared" si="4"/>
        <v>10.074736635190204</v>
      </c>
      <c r="I65" s="61">
        <f t="shared" si="4"/>
        <v>8.5523319880947959</v>
      </c>
      <c r="J65" s="62"/>
      <c r="K65" s="62"/>
      <c r="L65" s="62"/>
      <c r="M65" s="62"/>
      <c r="N65" s="62"/>
      <c r="O65" s="62"/>
      <c r="P65" s="62">
        <v>2216302</v>
      </c>
      <c r="Q65" s="2">
        <v>2229924</v>
      </c>
      <c r="R65" s="62">
        <v>2233309</v>
      </c>
      <c r="S65" s="62"/>
    </row>
    <row r="66" spans="1:25" ht="15" thickBot="1" x14ac:dyDescent="0.25">
      <c r="A66" s="62"/>
      <c r="B66" s="39" t="s">
        <v>17</v>
      </c>
      <c r="C66" s="61">
        <f t="shared" ref="C66:F66" si="19">+C21/$P66*100000</f>
        <v>4.9645962231834231</v>
      </c>
      <c r="D66" s="61">
        <f t="shared" si="19"/>
        <v>13.962926877703378</v>
      </c>
      <c r="E66" s="61">
        <f t="shared" si="19"/>
        <v>12.411490557958558</v>
      </c>
      <c r="F66" s="61">
        <f t="shared" si="19"/>
        <v>8.3777561266220264</v>
      </c>
      <c r="G66" s="61">
        <f t="shared" si="2"/>
        <v>7.400121485327718</v>
      </c>
      <c r="H66" s="61">
        <f t="shared" si="4"/>
        <v>7.3786216734713959</v>
      </c>
      <c r="I66" s="61">
        <f t="shared" si="4"/>
        <v>6.1488513945594967</v>
      </c>
      <c r="J66" s="62"/>
      <c r="K66" s="62"/>
      <c r="L66" s="62"/>
      <c r="M66" s="62"/>
      <c r="N66" s="62"/>
      <c r="O66" s="62"/>
      <c r="P66" s="62">
        <v>322282</v>
      </c>
      <c r="Q66" s="2">
        <v>324319</v>
      </c>
      <c r="R66" s="62">
        <v>325264</v>
      </c>
      <c r="S66" s="62"/>
    </row>
    <row r="67" spans="1:25" ht="15" thickBot="1" x14ac:dyDescent="0.25">
      <c r="A67" s="62"/>
      <c r="B67" s="40" t="s">
        <v>25</v>
      </c>
      <c r="C67" s="63">
        <f t="shared" ref="C67:F67" si="20">+C22/$P67*100000</f>
        <v>11.192595600977187</v>
      </c>
      <c r="D67" s="63">
        <f t="shared" si="20"/>
        <v>12.897896305696861</v>
      </c>
      <c r="E67" s="63">
        <f t="shared" si="20"/>
        <v>9.6994176668445924</v>
      </c>
      <c r="F67" s="63">
        <f t="shared" si="20"/>
        <v>12.529800909678103</v>
      </c>
      <c r="G67" s="63">
        <f t="shared" si="2"/>
        <v>12.139370737409166</v>
      </c>
      <c r="H67" s="63">
        <f t="shared" si="4"/>
        <v>13.264921884405828</v>
      </c>
      <c r="I67" s="63">
        <f t="shared" si="4"/>
        <v>9.5926308266497262</v>
      </c>
      <c r="J67" s="62"/>
      <c r="K67" s="62"/>
      <c r="L67" s="62"/>
      <c r="M67" s="62"/>
      <c r="N67" s="62"/>
      <c r="O67" s="62"/>
      <c r="P67" s="62">
        <v>48085361</v>
      </c>
      <c r="Q67" s="2">
        <v>48692804</v>
      </c>
      <c r="R67" s="62">
        <v>48797875</v>
      </c>
      <c r="S67" s="62"/>
    </row>
    <row r="68" spans="1:25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9A04-CCCD-490C-AABD-F5BA9F6FBDA4}">
  <sheetPr codeName="Hoja11"/>
  <dimension ref="A1:AI51"/>
  <sheetViews>
    <sheetView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24" width="14" style="2" customWidth="1"/>
    <col min="25" max="25" width="13.85546875" style="2" customWidth="1"/>
    <col min="26" max="26" width="16" style="2" customWidth="1"/>
    <col min="27" max="28" width="13.85546875" style="2" customWidth="1"/>
    <col min="29" max="29" width="16" style="2" customWidth="1"/>
    <col min="30" max="31" width="13.85546875" style="2" customWidth="1"/>
    <col min="32" max="32" width="16" style="2" customWidth="1"/>
    <col min="33" max="34" width="13.85546875" style="2" customWidth="1"/>
    <col min="35" max="35" width="16" style="2" customWidth="1"/>
    <col min="36" max="63" width="12.28515625" style="2" customWidth="1"/>
    <col min="64" max="16384" width="11.42578125" style="2"/>
  </cols>
  <sheetData>
    <row r="1" spans="1:35" ht="17.25" customHeight="1" x14ac:dyDescent="0.2">
      <c r="J1" s="6"/>
    </row>
    <row r="2" spans="1:35" ht="59.25" customHeight="1" x14ac:dyDescent="0.2">
      <c r="A2" s="44"/>
      <c r="B2" s="44"/>
      <c r="C2" s="53"/>
      <c r="D2" s="53"/>
      <c r="E2" s="53"/>
      <c r="F2" s="53"/>
      <c r="G2"/>
      <c r="H2"/>
    </row>
    <row r="3" spans="1:35" ht="32.25" customHeight="1" x14ac:dyDescent="0.2"/>
    <row r="4" spans="1:35" ht="32.25" customHeight="1" x14ac:dyDescent="0.2">
      <c r="C4" s="87" t="s">
        <v>586</v>
      </c>
      <c r="D4" s="88"/>
      <c r="E4" s="88"/>
      <c r="F4" s="85" t="s">
        <v>590</v>
      </c>
      <c r="G4" s="88"/>
      <c r="H4" s="88"/>
      <c r="I4" s="85" t="s">
        <v>591</v>
      </c>
      <c r="J4" s="85"/>
      <c r="K4" s="85"/>
      <c r="L4" s="85" t="s">
        <v>592</v>
      </c>
      <c r="M4" s="85"/>
      <c r="N4" s="86"/>
      <c r="O4" s="89" t="s">
        <v>593</v>
      </c>
      <c r="P4" s="89"/>
      <c r="Q4" s="89"/>
      <c r="R4" s="89" t="s">
        <v>597</v>
      </c>
      <c r="S4" s="89"/>
      <c r="T4" s="89"/>
      <c r="U4" s="89" t="s">
        <v>598</v>
      </c>
      <c r="V4" s="89"/>
      <c r="W4" s="89"/>
      <c r="X4" s="85" t="s">
        <v>599</v>
      </c>
      <c r="Y4" s="85"/>
      <c r="Z4" s="86"/>
      <c r="AA4" s="85" t="s">
        <v>602</v>
      </c>
      <c r="AB4" s="85"/>
      <c r="AC4" s="86"/>
      <c r="AD4" s="85" t="s">
        <v>605</v>
      </c>
      <c r="AE4" s="85"/>
      <c r="AF4" s="86"/>
      <c r="AG4" s="85" t="s">
        <v>608</v>
      </c>
      <c r="AH4" s="85"/>
      <c r="AI4" s="86"/>
    </row>
    <row r="5" spans="1:35" ht="74.25" customHeight="1" x14ac:dyDescent="0.2">
      <c r="B5" s="13"/>
      <c r="C5" s="68" t="s">
        <v>595</v>
      </c>
      <c r="D5" s="68" t="s">
        <v>596</v>
      </c>
      <c r="E5" s="68" t="s">
        <v>594</v>
      </c>
      <c r="F5" s="68" t="s">
        <v>595</v>
      </c>
      <c r="G5" s="68" t="s">
        <v>596</v>
      </c>
      <c r="H5" s="68" t="s">
        <v>594</v>
      </c>
      <c r="I5" s="68" t="s">
        <v>595</v>
      </c>
      <c r="J5" s="68" t="s">
        <v>596</v>
      </c>
      <c r="K5" s="68" t="s">
        <v>594</v>
      </c>
      <c r="L5" s="68" t="s">
        <v>595</v>
      </c>
      <c r="M5" s="68" t="s">
        <v>596</v>
      </c>
      <c r="N5" s="68" t="s">
        <v>594</v>
      </c>
      <c r="O5" s="68" t="s">
        <v>595</v>
      </c>
      <c r="P5" s="68" t="s">
        <v>596</v>
      </c>
      <c r="Q5" s="68" t="s">
        <v>594</v>
      </c>
      <c r="R5" s="68" t="s">
        <v>595</v>
      </c>
      <c r="S5" s="68" t="s">
        <v>596</v>
      </c>
      <c r="T5" s="68" t="s">
        <v>594</v>
      </c>
      <c r="U5" s="68" t="s">
        <v>595</v>
      </c>
      <c r="V5" s="68" t="s">
        <v>596</v>
      </c>
      <c r="W5" s="68" t="s">
        <v>594</v>
      </c>
      <c r="X5" s="68" t="s">
        <v>595</v>
      </c>
      <c r="Y5" s="68" t="s">
        <v>596</v>
      </c>
      <c r="Z5" s="68" t="s">
        <v>594</v>
      </c>
      <c r="AA5" s="68" t="s">
        <v>595</v>
      </c>
      <c r="AB5" s="68" t="s">
        <v>596</v>
      </c>
      <c r="AC5" s="68" t="s">
        <v>594</v>
      </c>
      <c r="AD5" s="68" t="s">
        <v>595</v>
      </c>
      <c r="AE5" s="68" t="s">
        <v>596</v>
      </c>
      <c r="AF5" s="68" t="s">
        <v>594</v>
      </c>
      <c r="AG5" s="68" t="s">
        <v>595</v>
      </c>
      <c r="AH5" s="68" t="s">
        <v>596</v>
      </c>
      <c r="AI5" s="68" t="s">
        <v>594</v>
      </c>
    </row>
    <row r="6" spans="1:35" ht="17.100000000000001" customHeight="1" thickBot="1" x14ac:dyDescent="0.25">
      <c r="B6" s="39" t="s">
        <v>12</v>
      </c>
      <c r="C6" s="28">
        <v>8</v>
      </c>
      <c r="D6" s="2">
        <v>0</v>
      </c>
      <c r="E6" s="2">
        <v>8</v>
      </c>
      <c r="F6" s="28">
        <v>5</v>
      </c>
      <c r="G6" s="2">
        <v>1</v>
      </c>
      <c r="H6" s="2">
        <v>6</v>
      </c>
      <c r="I6" s="28">
        <v>3</v>
      </c>
      <c r="J6" s="2">
        <v>1</v>
      </c>
      <c r="K6" s="2">
        <v>4</v>
      </c>
      <c r="L6" s="28">
        <v>3</v>
      </c>
      <c r="M6" s="2">
        <v>1</v>
      </c>
      <c r="N6" s="2">
        <v>4</v>
      </c>
      <c r="O6" s="28">
        <v>6</v>
      </c>
      <c r="P6" s="2">
        <v>5</v>
      </c>
      <c r="Q6" s="2">
        <v>17</v>
      </c>
      <c r="R6" s="28">
        <v>3</v>
      </c>
      <c r="S6" s="2">
        <v>6</v>
      </c>
      <c r="T6" s="2">
        <v>14</v>
      </c>
      <c r="U6" s="28">
        <v>1</v>
      </c>
      <c r="V6" s="2">
        <v>3</v>
      </c>
      <c r="W6" s="2">
        <v>2</v>
      </c>
      <c r="X6" s="28">
        <v>3</v>
      </c>
      <c r="Y6" s="2">
        <v>10</v>
      </c>
      <c r="Z6" s="2">
        <v>16</v>
      </c>
      <c r="AA6" s="28">
        <v>2</v>
      </c>
      <c r="AB6" s="2">
        <v>2</v>
      </c>
      <c r="AC6" s="2">
        <v>6</v>
      </c>
      <c r="AD6" s="28">
        <v>0</v>
      </c>
      <c r="AE6" s="2">
        <v>1</v>
      </c>
      <c r="AF6" s="2">
        <v>3</v>
      </c>
      <c r="AG6" s="28">
        <v>0</v>
      </c>
      <c r="AH6" s="2">
        <v>0</v>
      </c>
      <c r="AI6" s="2">
        <v>0</v>
      </c>
    </row>
    <row r="7" spans="1:35" ht="17.100000000000001" customHeight="1" thickBot="1" x14ac:dyDescent="0.25">
      <c r="B7" s="39" t="s">
        <v>13</v>
      </c>
      <c r="C7" s="28">
        <v>0</v>
      </c>
      <c r="D7" s="2">
        <v>0</v>
      </c>
      <c r="E7" s="2">
        <v>0</v>
      </c>
      <c r="F7" s="28">
        <v>0</v>
      </c>
      <c r="G7" s="2">
        <v>0</v>
      </c>
      <c r="H7" s="2">
        <v>0</v>
      </c>
      <c r="I7" s="28">
        <v>0</v>
      </c>
      <c r="J7" s="2">
        <v>0</v>
      </c>
      <c r="K7" s="2">
        <v>0</v>
      </c>
      <c r="L7" s="28">
        <v>0</v>
      </c>
      <c r="M7" s="2">
        <v>0</v>
      </c>
      <c r="N7" s="2">
        <v>0</v>
      </c>
      <c r="O7" s="28">
        <v>0</v>
      </c>
      <c r="P7" s="2">
        <v>0</v>
      </c>
      <c r="Q7" s="2">
        <v>0</v>
      </c>
      <c r="R7" s="28">
        <v>0</v>
      </c>
      <c r="S7" s="2">
        <v>0</v>
      </c>
      <c r="T7" s="2">
        <v>0</v>
      </c>
      <c r="U7" s="28">
        <v>2</v>
      </c>
      <c r="V7" s="2">
        <v>0</v>
      </c>
      <c r="W7" s="2">
        <v>2</v>
      </c>
      <c r="X7" s="28">
        <v>0</v>
      </c>
      <c r="Y7" s="2">
        <v>0</v>
      </c>
      <c r="Z7" s="2">
        <v>0</v>
      </c>
      <c r="AA7" s="28">
        <v>0</v>
      </c>
      <c r="AB7" s="2">
        <v>0</v>
      </c>
      <c r="AC7" s="2">
        <v>0</v>
      </c>
      <c r="AD7" s="28">
        <v>0</v>
      </c>
      <c r="AE7" s="2">
        <v>0</v>
      </c>
      <c r="AF7" s="2">
        <v>0</v>
      </c>
      <c r="AG7" s="28">
        <v>0</v>
      </c>
      <c r="AH7" s="2">
        <v>0</v>
      </c>
      <c r="AI7" s="2">
        <v>0</v>
      </c>
    </row>
    <row r="8" spans="1:35" ht="17.100000000000001" customHeight="1" thickBot="1" x14ac:dyDescent="0.25">
      <c r="B8" s="39" t="s">
        <v>561</v>
      </c>
      <c r="C8" s="28">
        <v>0</v>
      </c>
      <c r="D8" s="2">
        <v>0</v>
      </c>
      <c r="E8" s="2">
        <v>0</v>
      </c>
      <c r="F8" s="28">
        <v>4</v>
      </c>
      <c r="G8" s="2">
        <v>0</v>
      </c>
      <c r="H8" s="2">
        <v>4</v>
      </c>
      <c r="I8" s="28">
        <v>1</v>
      </c>
      <c r="J8" s="2">
        <v>0</v>
      </c>
      <c r="K8" s="2">
        <v>1</v>
      </c>
      <c r="L8" s="28">
        <v>2</v>
      </c>
      <c r="M8" s="2">
        <v>1</v>
      </c>
      <c r="N8" s="2">
        <v>3</v>
      </c>
      <c r="O8" s="28">
        <v>0</v>
      </c>
      <c r="P8" s="2">
        <v>0</v>
      </c>
      <c r="Q8" s="2">
        <v>0</v>
      </c>
      <c r="R8" s="28">
        <v>0</v>
      </c>
      <c r="S8" s="2">
        <v>0</v>
      </c>
      <c r="T8" s="2">
        <v>1</v>
      </c>
      <c r="U8" s="28">
        <v>1</v>
      </c>
      <c r="V8" s="2">
        <v>0</v>
      </c>
      <c r="W8" s="2">
        <v>1</v>
      </c>
      <c r="X8" s="28">
        <v>0</v>
      </c>
      <c r="Y8" s="2">
        <v>0</v>
      </c>
      <c r="Z8" s="2">
        <v>0</v>
      </c>
      <c r="AA8" s="28">
        <v>0</v>
      </c>
      <c r="AB8" s="2">
        <v>0</v>
      </c>
      <c r="AC8" s="2">
        <v>0</v>
      </c>
      <c r="AD8" s="28">
        <v>0</v>
      </c>
      <c r="AE8" s="2">
        <v>0</v>
      </c>
      <c r="AF8" s="2">
        <v>0</v>
      </c>
      <c r="AG8" s="28">
        <v>1</v>
      </c>
      <c r="AH8" s="2">
        <v>2</v>
      </c>
      <c r="AI8" s="2">
        <v>2</v>
      </c>
    </row>
    <row r="9" spans="1:35" ht="17.100000000000001" customHeight="1" thickBot="1" x14ac:dyDescent="0.25">
      <c r="B9" s="39" t="s">
        <v>53</v>
      </c>
      <c r="C9" s="28">
        <v>0</v>
      </c>
      <c r="D9" s="2">
        <v>0</v>
      </c>
      <c r="E9" s="2">
        <v>0</v>
      </c>
      <c r="F9" s="28">
        <v>0</v>
      </c>
      <c r="G9" s="2">
        <v>0</v>
      </c>
      <c r="H9" s="2">
        <v>0</v>
      </c>
      <c r="I9" s="28">
        <v>1</v>
      </c>
      <c r="J9" s="2">
        <v>0</v>
      </c>
      <c r="K9" s="2">
        <v>1</v>
      </c>
      <c r="L9" s="28">
        <v>1</v>
      </c>
      <c r="M9" s="2">
        <v>0</v>
      </c>
      <c r="N9" s="2">
        <v>1</v>
      </c>
      <c r="O9" s="28">
        <v>0</v>
      </c>
      <c r="P9" s="2">
        <v>0</v>
      </c>
      <c r="Q9" s="2">
        <v>0</v>
      </c>
      <c r="R9" s="28">
        <v>0</v>
      </c>
      <c r="S9" s="2">
        <v>0</v>
      </c>
      <c r="T9" s="2">
        <v>0</v>
      </c>
      <c r="U9" s="28">
        <v>0</v>
      </c>
      <c r="V9" s="2">
        <v>0</v>
      </c>
      <c r="W9" s="2">
        <v>0</v>
      </c>
      <c r="X9" s="28">
        <v>0</v>
      </c>
      <c r="Y9" s="2">
        <v>0</v>
      </c>
      <c r="Z9" s="2">
        <v>0</v>
      </c>
      <c r="AA9" s="28">
        <v>0</v>
      </c>
      <c r="AB9" s="2">
        <v>0</v>
      </c>
      <c r="AC9" s="2">
        <v>0</v>
      </c>
      <c r="AD9" s="28">
        <v>0</v>
      </c>
      <c r="AE9" s="2">
        <v>0</v>
      </c>
      <c r="AF9" s="2">
        <v>0</v>
      </c>
      <c r="AG9" s="28">
        <v>0</v>
      </c>
      <c r="AH9" s="2">
        <v>0</v>
      </c>
      <c r="AI9" s="2">
        <v>0</v>
      </c>
    </row>
    <row r="10" spans="1:35" ht="17.100000000000001" customHeight="1" thickBot="1" x14ac:dyDescent="0.25">
      <c r="B10" s="39" t="s">
        <v>14</v>
      </c>
      <c r="C10" s="28">
        <v>2</v>
      </c>
      <c r="D10" s="2">
        <v>0</v>
      </c>
      <c r="E10" s="2">
        <v>2</v>
      </c>
      <c r="F10" s="28">
        <v>3</v>
      </c>
      <c r="G10" s="2">
        <v>0</v>
      </c>
      <c r="H10" s="2">
        <v>3</v>
      </c>
      <c r="I10" s="28">
        <v>1</v>
      </c>
      <c r="J10" s="2">
        <v>0</v>
      </c>
      <c r="K10" s="2">
        <v>2</v>
      </c>
      <c r="L10" s="28">
        <v>0</v>
      </c>
      <c r="M10" s="2">
        <v>0</v>
      </c>
      <c r="N10" s="2">
        <v>0</v>
      </c>
      <c r="O10" s="28">
        <v>1</v>
      </c>
      <c r="P10" s="2">
        <v>0</v>
      </c>
      <c r="Q10" s="2">
        <v>1</v>
      </c>
      <c r="R10" s="28">
        <v>0</v>
      </c>
      <c r="S10" s="2">
        <v>0</v>
      </c>
      <c r="T10" s="2">
        <v>0</v>
      </c>
      <c r="U10" s="28">
        <v>0</v>
      </c>
      <c r="V10" s="2">
        <v>0</v>
      </c>
      <c r="W10" s="2">
        <v>0</v>
      </c>
      <c r="X10" s="28">
        <v>1</v>
      </c>
      <c r="Y10" s="2">
        <v>0</v>
      </c>
      <c r="Z10" s="2">
        <v>1</v>
      </c>
      <c r="AA10" s="28">
        <v>1</v>
      </c>
      <c r="AB10" s="2">
        <v>0</v>
      </c>
      <c r="AC10" s="2">
        <v>1</v>
      </c>
      <c r="AD10" s="28">
        <v>0</v>
      </c>
      <c r="AE10" s="2">
        <v>0</v>
      </c>
      <c r="AF10" s="2">
        <v>0</v>
      </c>
      <c r="AG10" s="28">
        <v>0</v>
      </c>
      <c r="AH10" s="2">
        <v>0</v>
      </c>
      <c r="AI10" s="2">
        <v>0</v>
      </c>
    </row>
    <row r="11" spans="1:35" ht="17.100000000000001" customHeight="1" thickBot="1" x14ac:dyDescent="0.25">
      <c r="B11" s="39" t="s">
        <v>15</v>
      </c>
      <c r="C11" s="28">
        <v>0</v>
      </c>
      <c r="D11" s="2">
        <v>0</v>
      </c>
      <c r="E11" s="2">
        <v>0</v>
      </c>
      <c r="F11" s="28">
        <v>1</v>
      </c>
      <c r="G11" s="2">
        <v>0</v>
      </c>
      <c r="H11" s="2">
        <v>1</v>
      </c>
      <c r="I11" s="28">
        <v>0</v>
      </c>
      <c r="J11" s="2">
        <v>0</v>
      </c>
      <c r="K11" s="2">
        <v>0</v>
      </c>
      <c r="L11" s="28">
        <v>0</v>
      </c>
      <c r="M11" s="2">
        <v>0</v>
      </c>
      <c r="N11" s="2">
        <v>0</v>
      </c>
      <c r="O11" s="28">
        <v>0</v>
      </c>
      <c r="P11" s="2">
        <v>0</v>
      </c>
      <c r="Q11" s="2">
        <v>0</v>
      </c>
      <c r="R11" s="28">
        <v>0</v>
      </c>
      <c r="S11" s="2">
        <v>0</v>
      </c>
      <c r="T11" s="2">
        <v>0</v>
      </c>
      <c r="U11" s="28">
        <v>0</v>
      </c>
      <c r="V11" s="2">
        <v>0</v>
      </c>
      <c r="W11" s="2">
        <v>0</v>
      </c>
      <c r="X11" s="28">
        <v>0</v>
      </c>
      <c r="Y11" s="2">
        <v>0</v>
      </c>
      <c r="Z11" s="2">
        <v>0</v>
      </c>
      <c r="AA11" s="28">
        <v>0</v>
      </c>
      <c r="AB11" s="2">
        <v>0</v>
      </c>
      <c r="AC11" s="2">
        <v>0</v>
      </c>
      <c r="AD11" s="28">
        <v>0</v>
      </c>
      <c r="AE11" s="2">
        <v>0</v>
      </c>
      <c r="AF11" s="2">
        <v>0</v>
      </c>
      <c r="AG11" s="28">
        <v>0</v>
      </c>
      <c r="AH11" s="2">
        <v>0</v>
      </c>
      <c r="AI11" s="2">
        <v>0</v>
      </c>
    </row>
    <row r="12" spans="1:35" ht="17.100000000000001" customHeight="1" thickBot="1" x14ac:dyDescent="0.25">
      <c r="B12" s="39" t="s">
        <v>52</v>
      </c>
      <c r="C12" s="28">
        <v>1</v>
      </c>
      <c r="D12" s="2">
        <v>0</v>
      </c>
      <c r="E12" s="2">
        <v>1</v>
      </c>
      <c r="F12" s="28">
        <v>1</v>
      </c>
      <c r="G12" s="2">
        <v>0</v>
      </c>
      <c r="H12" s="2">
        <v>1</v>
      </c>
      <c r="I12" s="28">
        <v>0</v>
      </c>
      <c r="J12" s="2">
        <v>0</v>
      </c>
      <c r="K12" s="2">
        <v>0</v>
      </c>
      <c r="L12" s="28">
        <v>0</v>
      </c>
      <c r="M12" s="2">
        <v>0</v>
      </c>
      <c r="N12" s="2">
        <v>0</v>
      </c>
      <c r="O12" s="28">
        <v>1</v>
      </c>
      <c r="P12" s="2">
        <v>0</v>
      </c>
      <c r="Q12" s="2">
        <v>1</v>
      </c>
      <c r="R12" s="28">
        <v>0</v>
      </c>
      <c r="S12" s="2">
        <v>0</v>
      </c>
      <c r="T12" s="2">
        <v>0</v>
      </c>
      <c r="U12" s="28">
        <v>0</v>
      </c>
      <c r="V12" s="2">
        <v>0</v>
      </c>
      <c r="W12" s="2">
        <v>0</v>
      </c>
      <c r="X12" s="28">
        <v>0</v>
      </c>
      <c r="Y12" s="2">
        <v>0</v>
      </c>
      <c r="Z12" s="2">
        <v>0</v>
      </c>
      <c r="AA12" s="28">
        <v>0</v>
      </c>
      <c r="AB12" s="2">
        <v>0</v>
      </c>
      <c r="AC12" s="2">
        <v>0</v>
      </c>
      <c r="AD12" s="28">
        <v>0</v>
      </c>
      <c r="AE12" s="2">
        <v>0</v>
      </c>
      <c r="AF12" s="2">
        <v>0</v>
      </c>
      <c r="AG12" s="28">
        <v>0</v>
      </c>
      <c r="AH12" s="2">
        <v>0</v>
      </c>
      <c r="AI12" s="2">
        <v>0</v>
      </c>
    </row>
    <row r="13" spans="1:35" ht="17.100000000000001" customHeight="1" thickBot="1" x14ac:dyDescent="0.25">
      <c r="B13" s="39" t="s">
        <v>36</v>
      </c>
      <c r="C13" s="28">
        <v>0</v>
      </c>
      <c r="D13" s="2">
        <v>0</v>
      </c>
      <c r="E13" s="2">
        <v>0</v>
      </c>
      <c r="F13" s="28">
        <v>1</v>
      </c>
      <c r="G13" s="2">
        <v>0</v>
      </c>
      <c r="H13" s="2">
        <v>1</v>
      </c>
      <c r="I13" s="28">
        <v>0</v>
      </c>
      <c r="J13" s="2">
        <v>0</v>
      </c>
      <c r="K13" s="2">
        <v>0</v>
      </c>
      <c r="L13" s="28">
        <v>0</v>
      </c>
      <c r="M13" s="2">
        <v>0</v>
      </c>
      <c r="N13" s="2">
        <v>0</v>
      </c>
      <c r="O13" s="28">
        <v>0</v>
      </c>
      <c r="P13" s="2">
        <v>0</v>
      </c>
      <c r="Q13" s="2">
        <v>0</v>
      </c>
      <c r="R13" s="28">
        <v>0</v>
      </c>
      <c r="S13" s="2">
        <v>0</v>
      </c>
      <c r="T13" s="2">
        <v>0</v>
      </c>
      <c r="U13" s="28">
        <v>0</v>
      </c>
      <c r="V13" s="2">
        <v>0</v>
      </c>
      <c r="W13" s="2">
        <v>0</v>
      </c>
      <c r="X13" s="28">
        <v>0</v>
      </c>
      <c r="Y13" s="2">
        <v>0</v>
      </c>
      <c r="Z13" s="2">
        <v>0</v>
      </c>
      <c r="AA13" s="28">
        <v>0</v>
      </c>
      <c r="AB13" s="2">
        <v>0</v>
      </c>
      <c r="AC13" s="2">
        <v>0</v>
      </c>
      <c r="AD13" s="28">
        <v>0</v>
      </c>
      <c r="AE13" s="2">
        <v>0</v>
      </c>
      <c r="AF13" s="2">
        <v>0</v>
      </c>
      <c r="AG13" s="28">
        <v>0</v>
      </c>
      <c r="AH13" s="2">
        <v>0</v>
      </c>
      <c r="AI13" s="2">
        <v>0</v>
      </c>
    </row>
    <row r="14" spans="1:35" ht="17.100000000000001" customHeight="1" thickBot="1" x14ac:dyDescent="0.25">
      <c r="B14" s="39" t="s">
        <v>23</v>
      </c>
      <c r="C14" s="28">
        <v>1</v>
      </c>
      <c r="D14" s="2">
        <v>0</v>
      </c>
      <c r="E14" s="2">
        <v>1</v>
      </c>
      <c r="F14" s="28">
        <v>1</v>
      </c>
      <c r="G14" s="2">
        <v>0</v>
      </c>
      <c r="H14" s="2">
        <v>1</v>
      </c>
      <c r="I14" s="28">
        <v>2</v>
      </c>
      <c r="J14" s="2">
        <v>1</v>
      </c>
      <c r="K14" s="2">
        <v>3</v>
      </c>
      <c r="L14" s="28">
        <v>0</v>
      </c>
      <c r="M14" s="2">
        <v>1</v>
      </c>
      <c r="N14" s="2">
        <v>1</v>
      </c>
      <c r="O14" s="28">
        <v>0</v>
      </c>
      <c r="P14" s="2">
        <v>0</v>
      </c>
      <c r="Q14" s="2">
        <v>0</v>
      </c>
      <c r="R14" s="28">
        <v>0</v>
      </c>
      <c r="S14" s="2">
        <v>0</v>
      </c>
      <c r="T14" s="2">
        <v>0</v>
      </c>
      <c r="U14" s="28">
        <v>0</v>
      </c>
      <c r="V14" s="2">
        <v>1</v>
      </c>
      <c r="W14" s="2">
        <v>1</v>
      </c>
      <c r="X14" s="28">
        <v>0</v>
      </c>
      <c r="Y14" s="2">
        <v>0</v>
      </c>
      <c r="Z14" s="2">
        <v>0</v>
      </c>
      <c r="AA14" s="28">
        <v>0</v>
      </c>
      <c r="AB14" s="2">
        <v>0</v>
      </c>
      <c r="AC14" s="2">
        <v>0</v>
      </c>
      <c r="AD14" s="28">
        <v>0</v>
      </c>
      <c r="AE14" s="2">
        <v>0</v>
      </c>
      <c r="AF14" s="2">
        <v>0</v>
      </c>
      <c r="AG14" s="28">
        <v>0</v>
      </c>
      <c r="AH14" s="2">
        <v>0</v>
      </c>
      <c r="AI14" s="2">
        <v>0</v>
      </c>
    </row>
    <row r="15" spans="1:35" ht="17.100000000000001" customHeight="1" thickBot="1" x14ac:dyDescent="0.25">
      <c r="B15" s="39" t="s">
        <v>54</v>
      </c>
      <c r="C15" s="28">
        <v>1</v>
      </c>
      <c r="D15" s="2">
        <v>0</v>
      </c>
      <c r="E15" s="2">
        <v>1</v>
      </c>
      <c r="F15" s="28">
        <v>3</v>
      </c>
      <c r="G15" s="2">
        <v>1</v>
      </c>
      <c r="H15" s="2">
        <v>4</v>
      </c>
      <c r="I15" s="28">
        <v>0</v>
      </c>
      <c r="J15" s="2">
        <v>1</v>
      </c>
      <c r="K15" s="2">
        <v>1</v>
      </c>
      <c r="L15" s="28">
        <v>1</v>
      </c>
      <c r="M15" s="2">
        <v>0</v>
      </c>
      <c r="N15" s="2">
        <v>1</v>
      </c>
      <c r="O15" s="28">
        <v>0</v>
      </c>
      <c r="P15" s="2">
        <v>0</v>
      </c>
      <c r="Q15" s="2">
        <v>1</v>
      </c>
      <c r="R15" s="28">
        <v>4</v>
      </c>
      <c r="S15" s="2">
        <v>2</v>
      </c>
      <c r="T15" s="2">
        <v>6</v>
      </c>
      <c r="U15" s="28">
        <v>1</v>
      </c>
      <c r="V15" s="2">
        <v>0</v>
      </c>
      <c r="W15" s="2">
        <v>2</v>
      </c>
      <c r="X15" s="28">
        <v>2</v>
      </c>
      <c r="Y15" s="2">
        <v>2</v>
      </c>
      <c r="Z15" s="2">
        <v>4</v>
      </c>
      <c r="AA15" s="28">
        <v>3</v>
      </c>
      <c r="AB15" s="2">
        <v>0</v>
      </c>
      <c r="AC15" s="2">
        <v>3</v>
      </c>
      <c r="AD15" s="28">
        <v>2</v>
      </c>
      <c r="AE15" s="2">
        <v>1</v>
      </c>
      <c r="AF15" s="2">
        <v>2</v>
      </c>
      <c r="AG15" s="28">
        <v>2</v>
      </c>
      <c r="AH15" s="2">
        <v>1</v>
      </c>
      <c r="AI15" s="2">
        <v>3</v>
      </c>
    </row>
    <row r="16" spans="1:35" ht="17.100000000000001" customHeight="1" thickBot="1" x14ac:dyDescent="0.25">
      <c r="B16" s="39" t="s">
        <v>24</v>
      </c>
      <c r="C16" s="28">
        <v>0</v>
      </c>
      <c r="D16" s="2">
        <v>0</v>
      </c>
      <c r="E16" s="2">
        <v>0</v>
      </c>
      <c r="F16" s="28">
        <v>0</v>
      </c>
      <c r="G16" s="2">
        <v>2</v>
      </c>
      <c r="H16" s="2">
        <v>2</v>
      </c>
      <c r="I16" s="28">
        <v>1</v>
      </c>
      <c r="J16" s="2">
        <v>1</v>
      </c>
      <c r="K16" s="2">
        <v>2</v>
      </c>
      <c r="L16" s="28">
        <v>3</v>
      </c>
      <c r="M16" s="2">
        <v>0</v>
      </c>
      <c r="N16" s="2">
        <v>3</v>
      </c>
      <c r="O16" s="28">
        <v>0</v>
      </c>
      <c r="P16" s="2">
        <v>0</v>
      </c>
      <c r="Q16" s="2">
        <v>0</v>
      </c>
      <c r="R16" s="28">
        <v>0</v>
      </c>
      <c r="S16" s="2">
        <v>0</v>
      </c>
      <c r="T16" s="2">
        <v>0</v>
      </c>
      <c r="U16" s="28">
        <v>1</v>
      </c>
      <c r="V16" s="2">
        <v>0</v>
      </c>
      <c r="W16" s="2">
        <v>1</v>
      </c>
      <c r="X16" s="28">
        <v>0</v>
      </c>
      <c r="Y16" s="2">
        <v>1</v>
      </c>
      <c r="Z16" s="2">
        <v>1</v>
      </c>
      <c r="AA16" s="28">
        <v>0</v>
      </c>
      <c r="AB16" s="2">
        <v>0</v>
      </c>
      <c r="AC16" s="2">
        <v>0</v>
      </c>
      <c r="AD16" s="28">
        <v>0</v>
      </c>
      <c r="AE16" s="2">
        <v>0</v>
      </c>
      <c r="AF16" s="2">
        <v>0</v>
      </c>
      <c r="AG16" s="28">
        <v>0</v>
      </c>
      <c r="AH16" s="2">
        <v>0</v>
      </c>
      <c r="AI16" s="2">
        <v>0</v>
      </c>
    </row>
    <row r="17" spans="1:35" ht="17.100000000000001" customHeight="1" thickBot="1" x14ac:dyDescent="0.25">
      <c r="B17" s="39" t="s">
        <v>16</v>
      </c>
      <c r="C17" s="28">
        <v>2</v>
      </c>
      <c r="D17" s="2">
        <v>1</v>
      </c>
      <c r="E17" s="2">
        <v>3</v>
      </c>
      <c r="F17" s="28">
        <v>1</v>
      </c>
      <c r="G17" s="2">
        <v>1</v>
      </c>
      <c r="H17" s="2">
        <v>2</v>
      </c>
      <c r="I17" s="28">
        <v>2</v>
      </c>
      <c r="J17" s="2">
        <v>1</v>
      </c>
      <c r="K17" s="2">
        <v>3</v>
      </c>
      <c r="L17" s="28">
        <v>0</v>
      </c>
      <c r="M17" s="2">
        <v>1</v>
      </c>
      <c r="N17" s="2">
        <v>1</v>
      </c>
      <c r="O17" s="28">
        <v>1</v>
      </c>
      <c r="P17" s="2">
        <v>0</v>
      </c>
      <c r="Q17" s="2">
        <v>1</v>
      </c>
      <c r="R17" s="28">
        <v>2</v>
      </c>
      <c r="S17" s="2">
        <v>0</v>
      </c>
      <c r="T17" s="2">
        <v>2</v>
      </c>
      <c r="U17" s="28">
        <v>0</v>
      </c>
      <c r="V17" s="2">
        <v>0</v>
      </c>
      <c r="W17" s="2">
        <v>0</v>
      </c>
      <c r="X17" s="28">
        <v>0</v>
      </c>
      <c r="Y17" s="2">
        <v>0</v>
      </c>
      <c r="Z17" s="2">
        <v>0</v>
      </c>
      <c r="AA17" s="28">
        <v>2</v>
      </c>
      <c r="AB17" s="2">
        <v>0</v>
      </c>
      <c r="AC17" s="2">
        <v>2</v>
      </c>
      <c r="AD17" s="28">
        <v>2</v>
      </c>
      <c r="AE17" s="2">
        <v>0</v>
      </c>
      <c r="AF17" s="2">
        <v>2</v>
      </c>
      <c r="AG17" s="28">
        <v>0</v>
      </c>
      <c r="AH17" s="2">
        <v>0</v>
      </c>
      <c r="AI17" s="2">
        <v>0</v>
      </c>
    </row>
    <row r="18" spans="1:35" ht="17.100000000000001" customHeight="1" thickBot="1" x14ac:dyDescent="0.25">
      <c r="B18" s="39" t="s">
        <v>587</v>
      </c>
      <c r="C18" s="28">
        <v>0</v>
      </c>
      <c r="D18" s="2">
        <v>0</v>
      </c>
      <c r="E18" s="2">
        <v>1</v>
      </c>
      <c r="F18" s="28">
        <v>2</v>
      </c>
      <c r="G18" s="2">
        <v>0</v>
      </c>
      <c r="H18" s="2">
        <v>2</v>
      </c>
      <c r="I18" s="28">
        <v>0</v>
      </c>
      <c r="J18" s="2">
        <v>0</v>
      </c>
      <c r="K18" s="2">
        <v>0</v>
      </c>
      <c r="L18" s="28">
        <v>1</v>
      </c>
      <c r="M18" s="2">
        <v>0</v>
      </c>
      <c r="N18" s="2">
        <v>1</v>
      </c>
      <c r="O18" s="28">
        <v>0</v>
      </c>
      <c r="P18" s="2">
        <v>0</v>
      </c>
      <c r="Q18" s="2">
        <v>0</v>
      </c>
      <c r="R18" s="28">
        <v>0</v>
      </c>
      <c r="S18" s="2">
        <v>0</v>
      </c>
      <c r="T18" s="2">
        <v>0</v>
      </c>
      <c r="U18" s="28">
        <v>1</v>
      </c>
      <c r="V18" s="2">
        <v>0</v>
      </c>
      <c r="W18" s="2">
        <v>1</v>
      </c>
      <c r="X18" s="28">
        <v>0</v>
      </c>
      <c r="Y18" s="2">
        <v>0</v>
      </c>
      <c r="Z18" s="2">
        <v>0</v>
      </c>
      <c r="AA18" s="28">
        <v>0</v>
      </c>
      <c r="AB18" s="2">
        <v>0</v>
      </c>
      <c r="AC18" s="2">
        <v>0</v>
      </c>
      <c r="AD18" s="28">
        <v>1</v>
      </c>
      <c r="AE18" s="2">
        <v>0</v>
      </c>
      <c r="AF18" s="2">
        <v>1</v>
      </c>
      <c r="AG18" s="28">
        <v>0</v>
      </c>
      <c r="AH18" s="2">
        <v>0</v>
      </c>
      <c r="AI18" s="2">
        <v>0</v>
      </c>
    </row>
    <row r="19" spans="1:35" ht="17.100000000000001" customHeight="1" thickBot="1" x14ac:dyDescent="0.25">
      <c r="B19" s="39" t="s">
        <v>563</v>
      </c>
      <c r="C19" s="28">
        <v>0</v>
      </c>
      <c r="D19" s="2">
        <v>0</v>
      </c>
      <c r="E19" s="2">
        <v>0</v>
      </c>
      <c r="F19" s="28">
        <v>0</v>
      </c>
      <c r="G19" s="2">
        <v>0</v>
      </c>
      <c r="H19" s="2">
        <v>0</v>
      </c>
      <c r="I19" s="28">
        <v>0</v>
      </c>
      <c r="J19" s="2">
        <v>0</v>
      </c>
      <c r="K19" s="2">
        <v>0</v>
      </c>
      <c r="L19" s="28">
        <v>0</v>
      </c>
      <c r="M19" s="2">
        <v>0</v>
      </c>
      <c r="N19" s="2">
        <v>0</v>
      </c>
      <c r="O19" s="28">
        <v>0</v>
      </c>
      <c r="P19" s="2">
        <v>0</v>
      </c>
      <c r="Q19" s="2">
        <v>0</v>
      </c>
      <c r="R19" s="28">
        <v>0</v>
      </c>
      <c r="S19" s="2">
        <v>0</v>
      </c>
      <c r="T19" s="2">
        <v>0</v>
      </c>
      <c r="U19" s="28">
        <v>0</v>
      </c>
      <c r="V19" s="2">
        <v>0</v>
      </c>
      <c r="W19" s="2">
        <v>0</v>
      </c>
      <c r="X19" s="28">
        <v>1</v>
      </c>
      <c r="Y19" s="2">
        <v>0</v>
      </c>
      <c r="Z19" s="2">
        <v>1</v>
      </c>
      <c r="AA19" s="28">
        <v>0</v>
      </c>
      <c r="AB19" s="2">
        <v>0</v>
      </c>
      <c r="AC19" s="2">
        <v>0</v>
      </c>
      <c r="AD19" s="28">
        <v>0</v>
      </c>
      <c r="AE19" s="2">
        <v>0</v>
      </c>
      <c r="AF19" s="2">
        <v>0</v>
      </c>
      <c r="AG19" s="28">
        <v>0</v>
      </c>
      <c r="AH19" s="2">
        <v>0</v>
      </c>
      <c r="AI19" s="2">
        <v>0</v>
      </c>
    </row>
    <row r="20" spans="1:35" ht="17.100000000000001" customHeight="1" thickBot="1" x14ac:dyDescent="0.25">
      <c r="B20" s="39" t="s">
        <v>564</v>
      </c>
      <c r="C20" s="28">
        <v>1</v>
      </c>
      <c r="D20" s="2">
        <v>0</v>
      </c>
      <c r="E20" s="2">
        <v>1</v>
      </c>
      <c r="F20" s="28">
        <v>0</v>
      </c>
      <c r="G20" s="2">
        <v>0</v>
      </c>
      <c r="H20" s="2">
        <v>0</v>
      </c>
      <c r="I20" s="28">
        <v>0</v>
      </c>
      <c r="J20" s="2">
        <v>0</v>
      </c>
      <c r="K20" s="2">
        <v>0</v>
      </c>
      <c r="L20" s="28">
        <v>0</v>
      </c>
      <c r="M20" s="2">
        <v>0</v>
      </c>
      <c r="N20" s="2">
        <v>0</v>
      </c>
      <c r="O20" s="28">
        <v>1</v>
      </c>
      <c r="P20" s="2">
        <v>0</v>
      </c>
      <c r="Q20" s="2">
        <v>1</v>
      </c>
      <c r="R20" s="28">
        <v>0</v>
      </c>
      <c r="S20" s="2">
        <v>0</v>
      </c>
      <c r="T20" s="2">
        <v>0</v>
      </c>
      <c r="U20" s="28">
        <v>0</v>
      </c>
      <c r="V20" s="2">
        <v>0</v>
      </c>
      <c r="W20" s="2">
        <v>0</v>
      </c>
      <c r="X20" s="28">
        <v>0</v>
      </c>
      <c r="Y20" s="2">
        <v>0</v>
      </c>
      <c r="Z20" s="2">
        <v>0</v>
      </c>
      <c r="AA20" s="28">
        <v>0</v>
      </c>
      <c r="AB20" s="2">
        <v>0</v>
      </c>
      <c r="AC20" s="2">
        <v>0</v>
      </c>
      <c r="AD20" s="28">
        <v>0</v>
      </c>
      <c r="AE20" s="2">
        <v>0</v>
      </c>
      <c r="AF20" s="2">
        <v>0</v>
      </c>
      <c r="AG20" s="28">
        <v>0</v>
      </c>
      <c r="AH20" s="2">
        <v>0</v>
      </c>
      <c r="AI20" s="2">
        <v>0</v>
      </c>
    </row>
    <row r="21" spans="1:35" ht="17.100000000000001" customHeight="1" thickBot="1" x14ac:dyDescent="0.25">
      <c r="B21" s="39" t="s">
        <v>37</v>
      </c>
      <c r="C21" s="28">
        <v>1</v>
      </c>
      <c r="D21" s="2">
        <v>1</v>
      </c>
      <c r="E21" s="2">
        <v>2</v>
      </c>
      <c r="F21" s="28">
        <v>0</v>
      </c>
      <c r="G21" s="2">
        <v>1</v>
      </c>
      <c r="H21" s="2">
        <v>1</v>
      </c>
      <c r="I21" s="28">
        <v>0</v>
      </c>
      <c r="J21" s="2">
        <v>0</v>
      </c>
      <c r="K21" s="2">
        <v>0</v>
      </c>
      <c r="L21" s="28">
        <v>1</v>
      </c>
      <c r="M21" s="2">
        <v>0</v>
      </c>
      <c r="N21" s="2">
        <v>1</v>
      </c>
      <c r="O21" s="28">
        <v>0</v>
      </c>
      <c r="P21" s="2">
        <v>1</v>
      </c>
      <c r="Q21" s="2">
        <v>1</v>
      </c>
      <c r="R21" s="28">
        <v>1</v>
      </c>
      <c r="S21" s="2">
        <v>1</v>
      </c>
      <c r="T21" s="2">
        <v>2</v>
      </c>
      <c r="U21" s="28">
        <v>0</v>
      </c>
      <c r="V21" s="2">
        <v>0</v>
      </c>
      <c r="W21" s="2">
        <v>0</v>
      </c>
      <c r="X21" s="28">
        <v>0</v>
      </c>
      <c r="Y21" s="2">
        <v>0</v>
      </c>
      <c r="Z21" s="2">
        <v>0</v>
      </c>
      <c r="AA21" s="28">
        <v>1</v>
      </c>
      <c r="AB21" s="2">
        <v>0</v>
      </c>
      <c r="AC21" s="2">
        <v>1</v>
      </c>
      <c r="AD21" s="28">
        <v>1</v>
      </c>
      <c r="AE21" s="2">
        <v>1</v>
      </c>
      <c r="AF21" s="2">
        <v>2</v>
      </c>
      <c r="AG21" s="28">
        <v>0</v>
      </c>
      <c r="AH21" s="2">
        <v>0</v>
      </c>
      <c r="AI21" s="2">
        <v>0</v>
      </c>
    </row>
    <row r="22" spans="1:35" ht="17.100000000000001" customHeight="1" thickBot="1" x14ac:dyDescent="0.25">
      <c r="B22" s="39" t="s">
        <v>17</v>
      </c>
      <c r="C22" s="28">
        <v>0</v>
      </c>
      <c r="D22" s="2">
        <v>0</v>
      </c>
      <c r="E22" s="2">
        <v>0</v>
      </c>
      <c r="F22" s="28">
        <v>0</v>
      </c>
      <c r="G22" s="2">
        <v>0</v>
      </c>
      <c r="H22" s="2">
        <v>0</v>
      </c>
      <c r="I22" s="28">
        <v>1</v>
      </c>
      <c r="J22" s="2">
        <v>0</v>
      </c>
      <c r="K22" s="2">
        <v>1</v>
      </c>
      <c r="L22" s="28">
        <v>0</v>
      </c>
      <c r="M22" s="2">
        <v>0</v>
      </c>
      <c r="N22" s="2">
        <v>0</v>
      </c>
      <c r="O22" s="28">
        <v>0</v>
      </c>
      <c r="P22" s="2">
        <v>0</v>
      </c>
      <c r="Q22" s="2">
        <v>0</v>
      </c>
      <c r="R22" s="28">
        <v>0</v>
      </c>
      <c r="S22" s="2">
        <v>0</v>
      </c>
      <c r="T22" s="2">
        <v>0</v>
      </c>
      <c r="U22" s="28">
        <v>0</v>
      </c>
      <c r="V22" s="2">
        <v>0</v>
      </c>
      <c r="W22" s="2">
        <v>0</v>
      </c>
      <c r="X22" s="28">
        <v>0</v>
      </c>
      <c r="Y22" s="2">
        <v>0</v>
      </c>
      <c r="Z22" s="2">
        <v>0</v>
      </c>
      <c r="AA22" s="28">
        <v>0</v>
      </c>
      <c r="AB22" s="2">
        <v>0</v>
      </c>
      <c r="AC22" s="2">
        <v>0</v>
      </c>
      <c r="AD22" s="28">
        <v>0</v>
      </c>
      <c r="AE22" s="2">
        <v>0</v>
      </c>
      <c r="AF22" s="2">
        <v>0</v>
      </c>
      <c r="AG22" s="28">
        <v>0</v>
      </c>
      <c r="AH22" s="2">
        <v>0</v>
      </c>
      <c r="AI22" s="2">
        <v>0</v>
      </c>
    </row>
    <row r="23" spans="1:35" ht="17.100000000000001" customHeight="1" thickBot="1" x14ac:dyDescent="0.25">
      <c r="B23" s="40" t="s">
        <v>25</v>
      </c>
      <c r="C23" s="42">
        <v>17</v>
      </c>
      <c r="D23" s="42">
        <v>2</v>
      </c>
      <c r="E23" s="42">
        <f>SUM(E6:E22)</f>
        <v>20</v>
      </c>
      <c r="F23" s="42">
        <v>22</v>
      </c>
      <c r="G23" s="42">
        <v>6</v>
      </c>
      <c r="H23" s="42">
        <v>28</v>
      </c>
      <c r="I23" s="42">
        <v>12</v>
      </c>
      <c r="J23" s="42">
        <v>5</v>
      </c>
      <c r="K23" s="42">
        <v>18</v>
      </c>
      <c r="L23" s="42">
        <v>12</v>
      </c>
      <c r="M23" s="42">
        <v>4</v>
      </c>
      <c r="N23" s="42">
        <v>16</v>
      </c>
      <c r="O23" s="42">
        <f>SUM(O6:O22)</f>
        <v>10</v>
      </c>
      <c r="P23" s="42">
        <f>SUM(P6:P22)</f>
        <v>6</v>
      </c>
      <c r="Q23" s="42">
        <f>SUM(Q6:Q22)</f>
        <v>23</v>
      </c>
      <c r="R23" s="42">
        <v>10</v>
      </c>
      <c r="S23" s="42">
        <v>9</v>
      </c>
      <c r="T23" s="42">
        <v>25</v>
      </c>
      <c r="U23" s="42">
        <v>7</v>
      </c>
      <c r="V23" s="42">
        <v>4</v>
      </c>
      <c r="W23" s="42">
        <v>10</v>
      </c>
      <c r="X23" s="42">
        <f>SUM(X6:X22)</f>
        <v>7</v>
      </c>
      <c r="Y23" s="42">
        <f>SUM(Y6:Y22)</f>
        <v>13</v>
      </c>
      <c r="Z23" s="42">
        <f>SUM(Z6:Z22)</f>
        <v>23</v>
      </c>
      <c r="AA23" s="42">
        <v>9</v>
      </c>
      <c r="AB23" s="42">
        <v>2</v>
      </c>
      <c r="AC23" s="42">
        <v>13</v>
      </c>
      <c r="AD23" s="42">
        <v>6</v>
      </c>
      <c r="AE23" s="42">
        <v>3</v>
      </c>
      <c r="AF23" s="42">
        <v>10</v>
      </c>
      <c r="AG23" s="42">
        <v>3</v>
      </c>
      <c r="AH23" s="42">
        <v>3</v>
      </c>
      <c r="AI23" s="42">
        <v>5</v>
      </c>
    </row>
    <row r="25" spans="1:35" x14ac:dyDescent="0.2">
      <c r="B25" s="67" t="s">
        <v>588</v>
      </c>
      <c r="C25" s="67"/>
      <c r="D25" s="67"/>
      <c r="E25" s="67"/>
      <c r="F25" s="67"/>
      <c r="G25" s="67"/>
      <c r="H25" s="66"/>
    </row>
    <row r="29" spans="1:35" x14ac:dyDescent="0.2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</row>
    <row r="30" spans="1:35" x14ac:dyDescent="0.2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</row>
    <row r="31" spans="1:35" x14ac:dyDescent="0.2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</row>
    <row r="32" spans="1:35" ht="39" customHeight="1" x14ac:dyDescent="0.2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Q32" s="62"/>
      <c r="R32" s="62"/>
    </row>
    <row r="33" spans="1:18" x14ac:dyDescent="0.2">
      <c r="A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Q33" s="62"/>
      <c r="R33" s="62"/>
    </row>
    <row r="34" spans="1:18" x14ac:dyDescent="0.2">
      <c r="A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Q34" s="62"/>
      <c r="R34" s="62"/>
    </row>
    <row r="35" spans="1:18" x14ac:dyDescent="0.2">
      <c r="A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Q35" s="62"/>
      <c r="R35" s="62"/>
    </row>
    <row r="36" spans="1:18" x14ac:dyDescent="0.2">
      <c r="A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Q36" s="62"/>
      <c r="R36" s="62"/>
    </row>
    <row r="37" spans="1:18" x14ac:dyDescent="0.2">
      <c r="A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Q37" s="62"/>
      <c r="R37" s="62"/>
    </row>
    <row r="38" spans="1:18" x14ac:dyDescent="0.2">
      <c r="A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Q38" s="62"/>
      <c r="R38" s="62"/>
    </row>
    <row r="39" spans="1:18" x14ac:dyDescent="0.2">
      <c r="A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Q39" s="62"/>
      <c r="R39" s="62"/>
    </row>
    <row r="40" spans="1:18" x14ac:dyDescent="0.2">
      <c r="A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Q40" s="62"/>
      <c r="R40" s="62"/>
    </row>
    <row r="41" spans="1:18" x14ac:dyDescent="0.2">
      <c r="A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Q41" s="62"/>
      <c r="R41" s="62"/>
    </row>
    <row r="42" spans="1:18" x14ac:dyDescent="0.2">
      <c r="A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Q42" s="62"/>
      <c r="R42" s="62"/>
    </row>
    <row r="43" spans="1:18" x14ac:dyDescent="0.2">
      <c r="A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Q43" s="62"/>
      <c r="R43" s="62"/>
    </row>
    <row r="44" spans="1:18" x14ac:dyDescent="0.2">
      <c r="A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Q44" s="62"/>
      <c r="R44" s="62"/>
    </row>
    <row r="45" spans="1:18" x14ac:dyDescent="0.2">
      <c r="A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Q45" s="62"/>
      <c r="R45" s="62"/>
    </row>
    <row r="46" spans="1:18" x14ac:dyDescent="0.2">
      <c r="A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Q46" s="62"/>
      <c r="R46" s="62"/>
    </row>
    <row r="47" spans="1:18" x14ac:dyDescent="0.2">
      <c r="A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Q47" s="62"/>
      <c r="R47" s="62"/>
    </row>
    <row r="48" spans="1:18" x14ac:dyDescent="0.2">
      <c r="A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Q48" s="62"/>
      <c r="R48" s="62"/>
    </row>
    <row r="49" spans="1:25" x14ac:dyDescent="0.2">
      <c r="A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Q49" s="62"/>
      <c r="R49" s="62"/>
    </row>
    <row r="50" spans="1:25" x14ac:dyDescent="0.2">
      <c r="A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Q50" s="62"/>
      <c r="R50" s="62"/>
    </row>
    <row r="51" spans="1:25" ht="13.5" thickBot="1" x14ac:dyDescent="0.25">
      <c r="A51" s="62"/>
      <c r="B51" s="62"/>
      <c r="C51" s="61"/>
      <c r="D51" s="61"/>
      <c r="E51" s="61"/>
      <c r="F51" s="61"/>
      <c r="G51" s="61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</row>
  </sheetData>
  <mergeCells count="11">
    <mergeCell ref="AG4:AI4"/>
    <mergeCell ref="C4:E4"/>
    <mergeCell ref="F4:H4"/>
    <mergeCell ref="I4:K4"/>
    <mergeCell ref="L4:N4"/>
    <mergeCell ref="O4:Q4"/>
    <mergeCell ref="AD4:AF4"/>
    <mergeCell ref="AA4:AC4"/>
    <mergeCell ref="X4:Z4"/>
    <mergeCell ref="U4:W4"/>
    <mergeCell ref="R4:T4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2"/>
  <dimension ref="A1:J34"/>
  <sheetViews>
    <sheetView zoomScaleNormal="100" workbookViewId="0"/>
  </sheetViews>
  <sheetFormatPr baseColWidth="10" defaultColWidth="9.140625" defaultRowHeight="12.75" x14ac:dyDescent="0.2"/>
  <cols>
    <col min="1" max="1" width="1.28515625" style="2" customWidth="1"/>
    <col min="2" max="2" width="0.140625" style="2" customWidth="1"/>
    <col min="3" max="3" width="32.5703125" style="2" customWidth="1"/>
    <col min="4" max="71" width="12.28515625" style="2" customWidth="1"/>
    <col min="72" max="16384" width="9.140625" style="2"/>
  </cols>
  <sheetData>
    <row r="1" spans="2:10" s="17" customFormat="1" ht="17.25" customHeight="1" x14ac:dyDescent="0.2">
      <c r="G1" s="6"/>
    </row>
    <row r="2" spans="2:10" s="18" customFormat="1" ht="39" customHeight="1" x14ac:dyDescent="0.2">
      <c r="B2" s="38"/>
      <c r="C2" s="38"/>
      <c r="D2" s="47"/>
      <c r="E2" s="48"/>
    </row>
    <row r="3" spans="2:10" s="17" customFormat="1" ht="12" customHeight="1" x14ac:dyDescent="0.2"/>
    <row r="4" spans="2:10" s="17" customFormat="1" ht="39" customHeight="1" x14ac:dyDescent="0.2">
      <c r="D4" s="25" t="s">
        <v>593</v>
      </c>
      <c r="E4" s="25" t="s">
        <v>597</v>
      </c>
      <c r="F4" s="25" t="s">
        <v>598</v>
      </c>
      <c r="G4" s="41" t="s">
        <v>599</v>
      </c>
      <c r="H4" s="25" t="s">
        <v>602</v>
      </c>
      <c r="I4" s="25" t="s">
        <v>605</v>
      </c>
      <c r="J4" s="25" t="s">
        <v>608</v>
      </c>
    </row>
    <row r="5" spans="2:10" s="17" customFormat="1" ht="17.100000000000001" customHeight="1" thickBot="1" x14ac:dyDescent="0.25">
      <c r="C5" s="39" t="s">
        <v>551</v>
      </c>
    </row>
    <row r="6" spans="2:10" s="17" customFormat="1" ht="17.100000000000001" customHeight="1" thickBot="1" x14ac:dyDescent="0.25">
      <c r="C6" s="39" t="s">
        <v>23</v>
      </c>
      <c r="D6" s="28">
        <v>61</v>
      </c>
      <c r="E6" s="28">
        <v>72</v>
      </c>
      <c r="F6" s="28">
        <v>70</v>
      </c>
      <c r="G6" s="28">
        <v>78</v>
      </c>
      <c r="H6" s="28">
        <v>84</v>
      </c>
      <c r="I6" s="28">
        <v>62</v>
      </c>
      <c r="J6" s="28">
        <v>57</v>
      </c>
    </row>
    <row r="7" spans="2:10" s="17" customFormat="1" ht="17.100000000000001" customHeight="1" thickBot="1" x14ac:dyDescent="0.25">
      <c r="C7" s="39" t="s">
        <v>553</v>
      </c>
      <c r="D7" s="17">
        <v>54</v>
      </c>
      <c r="E7" s="17">
        <v>66</v>
      </c>
      <c r="F7" s="17">
        <v>66</v>
      </c>
      <c r="G7" s="17">
        <v>73</v>
      </c>
      <c r="H7" s="28">
        <v>78</v>
      </c>
      <c r="I7" s="28">
        <v>60</v>
      </c>
      <c r="J7" s="28">
        <v>52</v>
      </c>
    </row>
    <row r="8" spans="2:10" s="17" customFormat="1" ht="17.100000000000001" customHeight="1" thickBot="1" x14ac:dyDescent="0.25">
      <c r="C8" s="39" t="s">
        <v>554</v>
      </c>
      <c r="D8" s="28">
        <v>5</v>
      </c>
      <c r="E8" s="28">
        <v>2</v>
      </c>
      <c r="F8" s="28">
        <v>0</v>
      </c>
      <c r="G8" s="28">
        <v>3</v>
      </c>
      <c r="H8" s="28">
        <v>4</v>
      </c>
      <c r="I8" s="28">
        <v>0</v>
      </c>
      <c r="J8" s="28">
        <v>4</v>
      </c>
    </row>
    <row r="9" spans="2:10" s="17" customFormat="1" ht="17.100000000000001" customHeight="1" thickBot="1" x14ac:dyDescent="0.25">
      <c r="C9" s="39" t="s">
        <v>555</v>
      </c>
      <c r="D9" s="28">
        <v>0</v>
      </c>
      <c r="E9" s="28">
        <v>2</v>
      </c>
      <c r="F9" s="28">
        <v>2</v>
      </c>
      <c r="G9" s="28">
        <v>1</v>
      </c>
      <c r="H9" s="28">
        <v>0</v>
      </c>
      <c r="I9" s="28">
        <v>1</v>
      </c>
      <c r="J9" s="28">
        <v>1</v>
      </c>
    </row>
    <row r="10" spans="2:10" s="17" customFormat="1" ht="17.100000000000001" customHeight="1" thickBot="1" x14ac:dyDescent="0.25">
      <c r="C10" s="39" t="s">
        <v>556</v>
      </c>
      <c r="D10" s="28">
        <v>2</v>
      </c>
      <c r="E10" s="28">
        <v>2</v>
      </c>
      <c r="F10" s="28">
        <v>2</v>
      </c>
      <c r="G10" s="28">
        <v>1</v>
      </c>
      <c r="H10" s="28">
        <v>2</v>
      </c>
      <c r="I10" s="28">
        <v>1</v>
      </c>
      <c r="J10" s="28">
        <v>0</v>
      </c>
    </row>
    <row r="11" spans="2:10" s="17" customFormat="1" ht="17.100000000000001" customHeight="1" thickBot="1" x14ac:dyDescent="0.25">
      <c r="C11" s="39" t="s">
        <v>552</v>
      </c>
    </row>
    <row r="12" spans="2:10" s="17" customFormat="1" ht="17.100000000000001" customHeight="1" thickBot="1" x14ac:dyDescent="0.25">
      <c r="C12" s="39" t="s">
        <v>23</v>
      </c>
      <c r="D12" s="28">
        <v>21</v>
      </c>
      <c r="E12" s="28">
        <v>45</v>
      </c>
      <c r="F12" s="28">
        <v>31</v>
      </c>
      <c r="G12" s="28">
        <v>41</v>
      </c>
      <c r="H12" s="28">
        <v>30</v>
      </c>
      <c r="I12" s="28">
        <v>37</v>
      </c>
      <c r="J12" s="28">
        <v>23</v>
      </c>
    </row>
    <row r="13" spans="2:10" s="17" customFormat="1" ht="17.100000000000001" customHeight="1" thickBot="1" x14ac:dyDescent="0.25">
      <c r="C13" s="39" t="s">
        <v>553</v>
      </c>
      <c r="D13">
        <v>16</v>
      </c>
      <c r="E13">
        <v>35</v>
      </c>
      <c r="F13">
        <v>27</v>
      </c>
      <c r="G13">
        <v>38</v>
      </c>
      <c r="H13" s="28">
        <v>29</v>
      </c>
      <c r="I13" s="28">
        <v>31</v>
      </c>
      <c r="J13" s="28">
        <v>19</v>
      </c>
    </row>
    <row r="14" spans="2:10" s="17" customFormat="1" ht="17.100000000000001" customHeight="1" thickBot="1" x14ac:dyDescent="0.25">
      <c r="C14" s="39" t="s">
        <v>554</v>
      </c>
      <c r="D14">
        <v>1</v>
      </c>
      <c r="E14">
        <v>9</v>
      </c>
      <c r="F14">
        <v>2</v>
      </c>
      <c r="G14">
        <v>2</v>
      </c>
      <c r="H14" s="28">
        <v>0</v>
      </c>
      <c r="I14" s="28">
        <v>3</v>
      </c>
      <c r="J14" s="28">
        <v>2</v>
      </c>
    </row>
    <row r="15" spans="2:10" s="17" customFormat="1" ht="17.100000000000001" customHeight="1" thickBot="1" x14ac:dyDescent="0.25">
      <c r="C15" s="39" t="s">
        <v>555</v>
      </c>
      <c r="D15">
        <v>0</v>
      </c>
      <c r="E15">
        <v>0</v>
      </c>
      <c r="F15">
        <v>1</v>
      </c>
      <c r="G15">
        <v>0</v>
      </c>
      <c r="H15" s="28">
        <v>0</v>
      </c>
      <c r="I15" s="28">
        <v>2</v>
      </c>
      <c r="J15" s="28">
        <v>1</v>
      </c>
    </row>
    <row r="16" spans="2:10" s="17" customFormat="1" ht="17.100000000000001" customHeight="1" thickBot="1" x14ac:dyDescent="0.25">
      <c r="C16" s="39" t="s">
        <v>556</v>
      </c>
      <c r="D16">
        <v>4</v>
      </c>
      <c r="E16">
        <v>1</v>
      </c>
      <c r="F16">
        <v>1</v>
      </c>
      <c r="G16">
        <v>1</v>
      </c>
      <c r="H16" s="28">
        <v>1</v>
      </c>
      <c r="I16" s="28">
        <v>1</v>
      </c>
      <c r="J16" s="28">
        <v>1</v>
      </c>
    </row>
    <row r="17" spans="1:10" s="17" customFormat="1" ht="17.100000000000001" customHeight="1" thickBot="1" x14ac:dyDescent="0.25">
      <c r="C17" s="40" t="s">
        <v>25</v>
      </c>
      <c r="D17" s="42">
        <v>82</v>
      </c>
      <c r="E17" s="42">
        <v>117</v>
      </c>
      <c r="F17" s="42">
        <v>101</v>
      </c>
      <c r="G17" s="42">
        <v>119</v>
      </c>
      <c r="H17" s="42">
        <f t="shared" ref="H17:I17" si="0">+H6+H12</f>
        <v>114</v>
      </c>
      <c r="I17" s="42">
        <f t="shared" si="0"/>
        <v>99</v>
      </c>
      <c r="J17" s="42">
        <f>+J6+J12</f>
        <v>80</v>
      </c>
    </row>
    <row r="20" spans="1:10" ht="39" customHeight="1" x14ac:dyDescent="0.2">
      <c r="C20" s="17"/>
      <c r="D20" s="26" t="s">
        <v>603</v>
      </c>
      <c r="E20" s="26" t="s">
        <v>606</v>
      </c>
      <c r="F20" s="26" t="s">
        <v>609</v>
      </c>
    </row>
    <row r="21" spans="1:10" ht="17.100000000000001" customHeight="1" thickBot="1" x14ac:dyDescent="0.25">
      <c r="A21" s="2" t="s">
        <v>39</v>
      </c>
      <c r="C21" s="39" t="s">
        <v>551</v>
      </c>
      <c r="D21" s="65"/>
      <c r="E21" s="65"/>
      <c r="F21" s="65"/>
    </row>
    <row r="22" spans="1:10" ht="17.100000000000001" customHeight="1" thickBot="1" x14ac:dyDescent="0.25">
      <c r="A22" s="2" t="s">
        <v>40</v>
      </c>
      <c r="C22" s="39" t="s">
        <v>23</v>
      </c>
      <c r="D22" s="65">
        <f t="shared" ref="D22:F33" si="1">+IF(D6&gt;0,(H6-D6)/D6,"-")</f>
        <v>0.37704918032786883</v>
      </c>
      <c r="E22" s="65">
        <f t="shared" si="1"/>
        <v>-0.1388888888888889</v>
      </c>
      <c r="F22" s="65">
        <f t="shared" si="1"/>
        <v>-0.18571428571428572</v>
      </c>
    </row>
    <row r="23" spans="1:10" ht="17.100000000000001" customHeight="1" thickBot="1" x14ac:dyDescent="0.25">
      <c r="A23" s="2" t="s">
        <v>41</v>
      </c>
      <c r="C23" s="39" t="s">
        <v>553</v>
      </c>
      <c r="D23" s="65">
        <f t="shared" si="1"/>
        <v>0.44444444444444442</v>
      </c>
      <c r="E23" s="65">
        <f t="shared" si="1"/>
        <v>-9.0909090909090912E-2</v>
      </c>
      <c r="F23" s="65">
        <f t="shared" si="1"/>
        <v>-0.21212121212121213</v>
      </c>
    </row>
    <row r="24" spans="1:10" ht="17.100000000000001" customHeight="1" thickBot="1" x14ac:dyDescent="0.25">
      <c r="A24" s="2" t="s">
        <v>42</v>
      </c>
      <c r="C24" s="39" t="s">
        <v>554</v>
      </c>
      <c r="D24" s="65">
        <f t="shared" si="1"/>
        <v>-0.2</v>
      </c>
      <c r="E24" s="65">
        <f t="shared" si="1"/>
        <v>-1</v>
      </c>
      <c r="F24" s="65" t="str">
        <f t="shared" si="1"/>
        <v>-</v>
      </c>
    </row>
    <row r="25" spans="1:10" ht="17.100000000000001" customHeight="1" thickBot="1" x14ac:dyDescent="0.25">
      <c r="A25" s="2" t="s">
        <v>43</v>
      </c>
      <c r="C25" s="39" t="s">
        <v>555</v>
      </c>
      <c r="D25" s="65" t="str">
        <f t="shared" si="1"/>
        <v>-</v>
      </c>
      <c r="E25" s="65">
        <f t="shared" si="1"/>
        <v>-0.5</v>
      </c>
      <c r="F25" s="65">
        <f t="shared" si="1"/>
        <v>-0.5</v>
      </c>
    </row>
    <row r="26" spans="1:10" ht="17.100000000000001" customHeight="1" thickBot="1" x14ac:dyDescent="0.25">
      <c r="A26" s="2" t="s">
        <v>44</v>
      </c>
      <c r="C26" s="39" t="s">
        <v>556</v>
      </c>
      <c r="D26" s="65">
        <f t="shared" si="1"/>
        <v>0</v>
      </c>
      <c r="E26" s="65">
        <f t="shared" ref="E26" si="2">+IF(E10&gt;0,(I10-E10)/E10,"-")</f>
        <v>-0.5</v>
      </c>
      <c r="F26" s="65">
        <f t="shared" ref="F26" si="3">+IF(F10&gt;0,(J10-F10)/F10,"-")</f>
        <v>-1</v>
      </c>
    </row>
    <row r="27" spans="1:10" ht="17.100000000000001" customHeight="1" thickBot="1" x14ac:dyDescent="0.25">
      <c r="A27" s="2" t="s">
        <v>45</v>
      </c>
      <c r="C27" s="39" t="s">
        <v>552</v>
      </c>
      <c r="D27" s="65"/>
      <c r="E27" s="65"/>
      <c r="F27" s="65"/>
    </row>
    <row r="28" spans="1:10" ht="17.100000000000001" customHeight="1" thickBot="1" x14ac:dyDescent="0.25">
      <c r="A28" s="2" t="s">
        <v>46</v>
      </c>
      <c r="C28" s="39" t="s">
        <v>23</v>
      </c>
      <c r="D28" s="65">
        <f t="shared" si="1"/>
        <v>0.42857142857142855</v>
      </c>
      <c r="E28" s="65">
        <f t="shared" si="1"/>
        <v>-0.17777777777777778</v>
      </c>
      <c r="F28" s="65">
        <f t="shared" si="1"/>
        <v>-0.25806451612903225</v>
      </c>
    </row>
    <row r="29" spans="1:10" ht="17.100000000000001" customHeight="1" thickBot="1" x14ac:dyDescent="0.25">
      <c r="A29" s="2" t="s">
        <v>47</v>
      </c>
      <c r="C29" s="39" t="s">
        <v>553</v>
      </c>
      <c r="D29" s="65">
        <f t="shared" si="1"/>
        <v>0.8125</v>
      </c>
      <c r="E29" s="65">
        <f t="shared" si="1"/>
        <v>-0.11428571428571428</v>
      </c>
      <c r="F29" s="65">
        <f t="shared" si="1"/>
        <v>-0.29629629629629628</v>
      </c>
    </row>
    <row r="30" spans="1:10" ht="17.100000000000001" customHeight="1" thickBot="1" x14ac:dyDescent="0.25">
      <c r="A30" s="2" t="s">
        <v>48</v>
      </c>
      <c r="C30" s="39" t="s">
        <v>554</v>
      </c>
      <c r="D30" s="65">
        <f t="shared" ref="D30" si="4">+IF(D14&gt;0,(H14-D14)/D14,"-")</f>
        <v>-1</v>
      </c>
      <c r="E30" s="65">
        <f t="shared" ref="E30" si="5">+IF(E14&gt;0,(I14-E14)/E14,"-")</f>
        <v>-0.66666666666666663</v>
      </c>
      <c r="F30" s="65">
        <f t="shared" si="1"/>
        <v>0</v>
      </c>
    </row>
    <row r="31" spans="1:10" ht="17.100000000000001" customHeight="1" thickBot="1" x14ac:dyDescent="0.25">
      <c r="A31" s="2" t="s">
        <v>49</v>
      </c>
      <c r="C31" s="39" t="s">
        <v>555</v>
      </c>
      <c r="D31" s="65" t="str">
        <f t="shared" si="1"/>
        <v>-</v>
      </c>
      <c r="E31" s="65" t="str">
        <f t="shared" si="1"/>
        <v>-</v>
      </c>
      <c r="F31" s="65">
        <f t="shared" si="1"/>
        <v>0</v>
      </c>
    </row>
    <row r="32" spans="1:10" ht="17.100000000000001" customHeight="1" thickBot="1" x14ac:dyDescent="0.25">
      <c r="A32" s="2" t="s">
        <v>50</v>
      </c>
      <c r="C32" s="39" t="s">
        <v>556</v>
      </c>
      <c r="D32" s="65">
        <f t="shared" si="1"/>
        <v>-0.75</v>
      </c>
      <c r="E32" s="65">
        <f t="shared" si="1"/>
        <v>0</v>
      </c>
      <c r="F32" s="65">
        <f t="shared" si="1"/>
        <v>0</v>
      </c>
    </row>
    <row r="33" spans="1:9" ht="17.100000000000001" customHeight="1" thickBot="1" x14ac:dyDescent="0.25">
      <c r="A33" s="2" t="s">
        <v>51</v>
      </c>
      <c r="C33" s="40" t="s">
        <v>25</v>
      </c>
      <c r="D33" s="50">
        <f>+IF(D17&gt;0,(H17-D17)/D17,"-")</f>
        <v>0.3902439024390244</v>
      </c>
      <c r="E33" s="50">
        <f>+IF(E17&gt;0,(I17-E17)/E17,"-")</f>
        <v>-0.15384615384615385</v>
      </c>
      <c r="F33" s="50">
        <f t="shared" si="1"/>
        <v>-0.20792079207920791</v>
      </c>
    </row>
    <row r="34" spans="1:9" ht="13.5" thickBot="1" x14ac:dyDescent="0.25">
      <c r="D34" s="49"/>
      <c r="E34" s="49"/>
      <c r="F34" s="49"/>
      <c r="G34" s="49"/>
      <c r="H34" s="49"/>
      <c r="I34" s="49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K67"/>
  <sheetViews>
    <sheetView zoomScaleNormal="100" workbookViewId="0">
      <pane ySplit="6" topLeftCell="A7" activePane="bottomLeft" state="frozen"/>
      <selection pane="bottomLeft"/>
    </sheetView>
  </sheetViews>
  <sheetFormatPr baseColWidth="10" defaultRowHeight="12.75" x14ac:dyDescent="0.2"/>
  <cols>
    <col min="1" max="1" width="2.85546875" style="2" customWidth="1"/>
    <col min="2" max="2" width="56.85546875" style="2" customWidth="1"/>
    <col min="3" max="11" width="20.7109375" style="2" customWidth="1"/>
    <col min="12" max="28" width="14.7109375" style="2" customWidth="1"/>
    <col min="29" max="29" width="18.140625" style="2" customWidth="1"/>
    <col min="30" max="48" width="14.7109375" style="2" customWidth="1"/>
    <col min="49" max="16384" width="11.42578125" style="2"/>
  </cols>
  <sheetData>
    <row r="1" spans="2:11" ht="17.25" customHeight="1" x14ac:dyDescent="0.2">
      <c r="J1" s="6"/>
    </row>
    <row r="2" spans="2:11" ht="39" customHeight="1" x14ac:dyDescent="0.2">
      <c r="B2" s="52" t="s">
        <v>548</v>
      </c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4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90" t="s">
        <v>610</v>
      </c>
      <c r="D5" s="90"/>
      <c r="E5" s="90"/>
      <c r="F5" s="90"/>
      <c r="G5" s="90"/>
      <c r="H5" s="90"/>
      <c r="I5" s="90"/>
      <c r="J5" s="90"/>
      <c r="K5" s="91"/>
    </row>
    <row r="6" spans="2:11" ht="69" customHeight="1" thickBot="1" x14ac:dyDescent="0.25">
      <c r="C6" s="73" t="s">
        <v>30</v>
      </c>
      <c r="D6" s="74" t="s">
        <v>21</v>
      </c>
      <c r="E6" s="75" t="s">
        <v>18</v>
      </c>
      <c r="F6" s="74" t="s">
        <v>31</v>
      </c>
      <c r="G6" s="73" t="s">
        <v>32</v>
      </c>
      <c r="H6" s="73" t="s">
        <v>70</v>
      </c>
      <c r="I6" s="73" t="s">
        <v>71</v>
      </c>
      <c r="J6" s="73" t="s">
        <v>72</v>
      </c>
      <c r="K6" s="74" t="s">
        <v>73</v>
      </c>
    </row>
    <row r="7" spans="2:11" ht="15" customHeight="1" thickBot="1" x14ac:dyDescent="0.25">
      <c r="B7" s="39" t="s">
        <v>75</v>
      </c>
      <c r="C7" s="81">
        <v>1</v>
      </c>
      <c r="D7" s="81">
        <v>120</v>
      </c>
      <c r="E7" s="81">
        <v>173</v>
      </c>
      <c r="F7" s="81">
        <v>5</v>
      </c>
      <c r="G7" s="81">
        <v>0</v>
      </c>
      <c r="H7" s="81">
        <v>22</v>
      </c>
      <c r="I7" s="81">
        <v>87</v>
      </c>
      <c r="J7" s="81">
        <v>65</v>
      </c>
      <c r="K7" s="81">
        <v>122</v>
      </c>
    </row>
    <row r="8" spans="2:11" ht="15" customHeight="1" thickBot="1" x14ac:dyDescent="0.25">
      <c r="B8" s="39" t="s">
        <v>86</v>
      </c>
      <c r="C8" s="81">
        <v>0</v>
      </c>
      <c r="D8" s="81">
        <v>300</v>
      </c>
      <c r="E8" s="81">
        <v>279</v>
      </c>
      <c r="F8" s="81">
        <v>18</v>
      </c>
      <c r="G8" s="81">
        <v>17</v>
      </c>
      <c r="H8" s="81">
        <v>80</v>
      </c>
      <c r="I8" s="81">
        <v>265</v>
      </c>
      <c r="J8" s="81">
        <v>187</v>
      </c>
      <c r="K8" s="81">
        <v>189</v>
      </c>
    </row>
    <row r="9" spans="2:11" ht="15" customHeight="1" thickBot="1" x14ac:dyDescent="0.25">
      <c r="B9" s="39" t="s">
        <v>105</v>
      </c>
      <c r="C9" s="81">
        <v>0</v>
      </c>
      <c r="D9" s="81">
        <v>194</v>
      </c>
      <c r="E9" s="81">
        <v>164</v>
      </c>
      <c r="F9" s="81">
        <v>11</v>
      </c>
      <c r="G9" s="81">
        <v>6</v>
      </c>
      <c r="H9" s="81">
        <v>44</v>
      </c>
      <c r="I9" s="81">
        <v>149</v>
      </c>
      <c r="J9" s="81">
        <v>115</v>
      </c>
      <c r="K9" s="81">
        <v>122</v>
      </c>
    </row>
    <row r="10" spans="2:11" ht="15" customHeight="1" thickBot="1" x14ac:dyDescent="0.25">
      <c r="B10" s="39" t="s">
        <v>112</v>
      </c>
      <c r="C10" s="81">
        <v>0</v>
      </c>
      <c r="D10" s="81">
        <v>210</v>
      </c>
      <c r="E10" s="81">
        <v>149</v>
      </c>
      <c r="F10" s="81">
        <v>9</v>
      </c>
      <c r="G10" s="81">
        <v>3</v>
      </c>
      <c r="H10" s="81">
        <v>54</v>
      </c>
      <c r="I10" s="81">
        <v>137</v>
      </c>
      <c r="J10" s="81">
        <v>131</v>
      </c>
      <c r="K10" s="81">
        <v>138</v>
      </c>
    </row>
    <row r="11" spans="2:11" ht="15" customHeight="1" thickBot="1" x14ac:dyDescent="0.25">
      <c r="B11" s="39" t="s">
        <v>120</v>
      </c>
      <c r="C11" s="81">
        <v>1</v>
      </c>
      <c r="D11" s="81">
        <v>107</v>
      </c>
      <c r="E11" s="81">
        <v>109</v>
      </c>
      <c r="F11" s="81">
        <v>3</v>
      </c>
      <c r="G11" s="81">
        <v>5</v>
      </c>
      <c r="H11" s="81">
        <v>27</v>
      </c>
      <c r="I11" s="81">
        <v>117</v>
      </c>
      <c r="J11" s="81">
        <v>70</v>
      </c>
      <c r="K11" s="81">
        <v>84</v>
      </c>
    </row>
    <row r="12" spans="2:11" ht="15" customHeight="1" thickBot="1" x14ac:dyDescent="0.25">
      <c r="B12" s="39" t="s">
        <v>125</v>
      </c>
      <c r="C12" s="81">
        <v>2</v>
      </c>
      <c r="D12" s="81">
        <v>125</v>
      </c>
      <c r="E12" s="81">
        <v>111</v>
      </c>
      <c r="F12" s="81">
        <v>6</v>
      </c>
      <c r="G12" s="81">
        <v>2</v>
      </c>
      <c r="H12" s="81">
        <v>25</v>
      </c>
      <c r="I12" s="81">
        <v>87</v>
      </c>
      <c r="J12" s="81">
        <v>56</v>
      </c>
      <c r="K12" s="81">
        <v>72</v>
      </c>
    </row>
    <row r="13" spans="2:11" ht="15" customHeight="1" thickBot="1" x14ac:dyDescent="0.25">
      <c r="B13" s="39" t="s">
        <v>137</v>
      </c>
      <c r="C13" s="81">
        <v>0</v>
      </c>
      <c r="D13" s="81">
        <v>441</v>
      </c>
      <c r="E13" s="81">
        <v>314</v>
      </c>
      <c r="F13" s="81">
        <v>21</v>
      </c>
      <c r="G13" s="81">
        <v>12</v>
      </c>
      <c r="H13" s="81">
        <v>110</v>
      </c>
      <c r="I13" s="81">
        <v>272</v>
      </c>
      <c r="J13" s="81">
        <v>208</v>
      </c>
      <c r="K13" s="81">
        <v>233</v>
      </c>
    </row>
    <row r="14" spans="2:11" ht="15" customHeight="1" thickBot="1" x14ac:dyDescent="0.25">
      <c r="B14" s="56" t="s">
        <v>152</v>
      </c>
      <c r="C14" s="81">
        <v>1</v>
      </c>
      <c r="D14" s="81">
        <v>422</v>
      </c>
      <c r="E14" s="81">
        <v>380</v>
      </c>
      <c r="F14" s="81">
        <v>20</v>
      </c>
      <c r="G14" s="81">
        <v>5</v>
      </c>
      <c r="H14" s="81">
        <v>79</v>
      </c>
      <c r="I14" s="81">
        <v>320</v>
      </c>
      <c r="J14" s="81">
        <v>247</v>
      </c>
      <c r="K14" s="81">
        <v>261</v>
      </c>
    </row>
    <row r="15" spans="2:11" ht="15" customHeight="1" thickBot="1" x14ac:dyDescent="0.25">
      <c r="B15" s="39" t="s">
        <v>165</v>
      </c>
      <c r="C15" s="81">
        <v>0</v>
      </c>
      <c r="D15" s="81">
        <v>56</v>
      </c>
      <c r="E15" s="81">
        <v>37</v>
      </c>
      <c r="F15" s="81">
        <v>2</v>
      </c>
      <c r="G15" s="81">
        <v>2</v>
      </c>
      <c r="H15" s="81">
        <v>11</v>
      </c>
      <c r="I15" s="81">
        <v>46</v>
      </c>
      <c r="J15" s="81">
        <v>23</v>
      </c>
      <c r="K15" s="81">
        <v>26</v>
      </c>
    </row>
    <row r="16" spans="2:11" ht="15" customHeight="1" thickBot="1" x14ac:dyDescent="0.25">
      <c r="B16" s="39" t="s">
        <v>170</v>
      </c>
      <c r="C16" s="81">
        <v>0</v>
      </c>
      <c r="D16" s="81">
        <v>30</v>
      </c>
      <c r="E16" s="81">
        <v>13</v>
      </c>
      <c r="F16" s="81">
        <v>0</v>
      </c>
      <c r="G16" s="81">
        <v>3</v>
      </c>
      <c r="H16" s="81">
        <v>13</v>
      </c>
      <c r="I16" s="81">
        <v>12</v>
      </c>
      <c r="J16" s="81">
        <v>27</v>
      </c>
      <c r="K16" s="81">
        <v>26</v>
      </c>
    </row>
    <row r="17" spans="2:11" ht="15" customHeight="1" thickBot="1" x14ac:dyDescent="0.25">
      <c r="B17" s="54" t="s">
        <v>173</v>
      </c>
      <c r="C17" s="81">
        <v>0</v>
      </c>
      <c r="D17" s="81">
        <v>235</v>
      </c>
      <c r="E17" s="81">
        <v>110</v>
      </c>
      <c r="F17" s="81">
        <v>4</v>
      </c>
      <c r="G17" s="81">
        <v>1</v>
      </c>
      <c r="H17" s="81">
        <v>53</v>
      </c>
      <c r="I17" s="81">
        <v>112</v>
      </c>
      <c r="J17" s="81">
        <v>68</v>
      </c>
      <c r="K17" s="81">
        <v>91</v>
      </c>
    </row>
    <row r="18" spans="2:11" ht="15" customHeight="1" thickBot="1" x14ac:dyDescent="0.25">
      <c r="B18" s="57" t="s">
        <v>507</v>
      </c>
      <c r="C18" s="81">
        <v>0</v>
      </c>
      <c r="D18" s="81">
        <v>227</v>
      </c>
      <c r="E18" s="81">
        <v>134</v>
      </c>
      <c r="F18" s="81">
        <v>9</v>
      </c>
      <c r="G18" s="81">
        <v>6</v>
      </c>
      <c r="H18" s="81">
        <v>71</v>
      </c>
      <c r="I18" s="81">
        <v>147</v>
      </c>
      <c r="J18" s="81">
        <v>72</v>
      </c>
      <c r="K18" s="81">
        <v>78</v>
      </c>
    </row>
    <row r="19" spans="2:11" ht="15" customHeight="1" thickBot="1" x14ac:dyDescent="0.25">
      <c r="B19" s="57" t="s">
        <v>508</v>
      </c>
      <c r="C19" s="81">
        <v>0</v>
      </c>
      <c r="D19" s="81">
        <v>346</v>
      </c>
      <c r="E19" s="81">
        <v>172</v>
      </c>
      <c r="F19" s="81">
        <v>11</v>
      </c>
      <c r="G19" s="81">
        <v>1</v>
      </c>
      <c r="H19" s="81">
        <v>103</v>
      </c>
      <c r="I19" s="81">
        <v>174</v>
      </c>
      <c r="J19" s="81">
        <v>141</v>
      </c>
      <c r="K19" s="81">
        <v>155</v>
      </c>
    </row>
    <row r="20" spans="2:11" ht="15" customHeight="1" thickBot="1" x14ac:dyDescent="0.25">
      <c r="B20" s="58" t="s">
        <v>509</v>
      </c>
      <c r="C20" s="81">
        <v>0</v>
      </c>
      <c r="D20" s="81">
        <v>312</v>
      </c>
      <c r="E20" s="81">
        <v>237</v>
      </c>
      <c r="F20" s="81">
        <v>15</v>
      </c>
      <c r="G20" s="81">
        <v>2</v>
      </c>
      <c r="H20" s="81">
        <v>100</v>
      </c>
      <c r="I20" s="81">
        <v>231</v>
      </c>
      <c r="J20" s="81">
        <v>211</v>
      </c>
      <c r="K20" s="81">
        <v>191</v>
      </c>
    </row>
    <row r="21" spans="2:11" ht="15" customHeight="1" thickBot="1" x14ac:dyDescent="0.25">
      <c r="B21" s="54" t="s">
        <v>211</v>
      </c>
      <c r="C21" s="81">
        <v>1</v>
      </c>
      <c r="D21" s="81">
        <v>316</v>
      </c>
      <c r="E21" s="81">
        <v>220</v>
      </c>
      <c r="F21" s="81">
        <v>10</v>
      </c>
      <c r="G21" s="81">
        <v>3</v>
      </c>
      <c r="H21" s="81">
        <v>54</v>
      </c>
      <c r="I21" s="81">
        <v>154</v>
      </c>
      <c r="J21" s="81">
        <v>181</v>
      </c>
      <c r="K21" s="81">
        <v>195</v>
      </c>
    </row>
    <row r="22" spans="2:11" ht="15" customHeight="1" thickBot="1" x14ac:dyDescent="0.25">
      <c r="B22" s="59" t="s">
        <v>510</v>
      </c>
      <c r="C22" s="81">
        <v>0</v>
      </c>
      <c r="D22" s="81">
        <v>122</v>
      </c>
      <c r="E22" s="81">
        <v>89</v>
      </c>
      <c r="F22" s="81">
        <v>4</v>
      </c>
      <c r="G22" s="81">
        <v>1</v>
      </c>
      <c r="H22" s="81">
        <v>24</v>
      </c>
      <c r="I22" s="81">
        <v>64</v>
      </c>
      <c r="J22" s="81">
        <v>44</v>
      </c>
      <c r="K22" s="81">
        <v>58</v>
      </c>
    </row>
    <row r="23" spans="2:11" ht="15" customHeight="1" thickBot="1" x14ac:dyDescent="0.25">
      <c r="B23" s="39" t="s">
        <v>231</v>
      </c>
      <c r="C23" s="81">
        <v>0</v>
      </c>
      <c r="D23" s="81">
        <v>33</v>
      </c>
      <c r="E23" s="81">
        <v>21</v>
      </c>
      <c r="F23" s="81">
        <v>0</v>
      </c>
      <c r="G23" s="81">
        <v>0</v>
      </c>
      <c r="H23" s="81">
        <v>1</v>
      </c>
      <c r="I23" s="81">
        <v>9</v>
      </c>
      <c r="J23" s="81">
        <v>9</v>
      </c>
      <c r="K23" s="81">
        <v>13</v>
      </c>
    </row>
    <row r="24" spans="2:11" ht="15" customHeight="1" thickBot="1" x14ac:dyDescent="0.25">
      <c r="B24" s="39" t="s">
        <v>233</v>
      </c>
      <c r="C24" s="81">
        <v>0</v>
      </c>
      <c r="D24" s="81">
        <v>89</v>
      </c>
      <c r="E24" s="81">
        <v>50</v>
      </c>
      <c r="F24" s="81">
        <v>9</v>
      </c>
      <c r="G24" s="81">
        <v>2</v>
      </c>
      <c r="H24" s="81">
        <v>15</v>
      </c>
      <c r="I24" s="81">
        <v>69</v>
      </c>
      <c r="J24" s="81">
        <v>25</v>
      </c>
      <c r="K24" s="81">
        <v>66</v>
      </c>
    </row>
    <row r="25" spans="2:11" ht="15" customHeight="1" thickBot="1" x14ac:dyDescent="0.25">
      <c r="B25" s="39" t="s">
        <v>241</v>
      </c>
      <c r="C25" s="81">
        <v>0</v>
      </c>
      <c r="D25" s="81">
        <v>85</v>
      </c>
      <c r="E25" s="81">
        <v>57</v>
      </c>
      <c r="F25" s="81">
        <v>5</v>
      </c>
      <c r="G25" s="81">
        <v>0</v>
      </c>
      <c r="H25" s="81">
        <v>18</v>
      </c>
      <c r="I25" s="81">
        <v>69</v>
      </c>
      <c r="J25" s="81">
        <v>24</v>
      </c>
      <c r="K25" s="81">
        <v>34</v>
      </c>
    </row>
    <row r="26" spans="2:11" ht="15" customHeight="1" thickBot="1" x14ac:dyDescent="0.25">
      <c r="B26" s="39" t="s">
        <v>247</v>
      </c>
      <c r="C26" s="81">
        <v>0</v>
      </c>
      <c r="D26" s="81">
        <v>26</v>
      </c>
      <c r="E26" s="81">
        <v>21</v>
      </c>
      <c r="F26" s="81">
        <v>0</v>
      </c>
      <c r="G26" s="81">
        <v>1</v>
      </c>
      <c r="H26" s="81">
        <v>10</v>
      </c>
      <c r="I26" s="81">
        <v>15</v>
      </c>
      <c r="J26" s="81">
        <v>4</v>
      </c>
      <c r="K26" s="81">
        <v>5</v>
      </c>
    </row>
    <row r="27" spans="2:11" ht="15" customHeight="1" thickBot="1" x14ac:dyDescent="0.25">
      <c r="B27" s="39" t="s">
        <v>250</v>
      </c>
      <c r="C27" s="81">
        <v>0</v>
      </c>
      <c r="D27" s="81">
        <v>75</v>
      </c>
      <c r="E27" s="81">
        <v>34</v>
      </c>
      <c r="F27" s="81">
        <v>0</v>
      </c>
      <c r="G27" s="81">
        <v>0</v>
      </c>
      <c r="H27" s="81">
        <v>17</v>
      </c>
      <c r="I27" s="81">
        <v>41</v>
      </c>
      <c r="J27" s="81">
        <v>14</v>
      </c>
      <c r="K27" s="81">
        <v>13</v>
      </c>
    </row>
    <row r="28" spans="2:11" ht="15" customHeight="1" thickBot="1" x14ac:dyDescent="0.25">
      <c r="B28" s="39" t="s">
        <v>255</v>
      </c>
      <c r="C28" s="81">
        <v>0</v>
      </c>
      <c r="D28" s="81">
        <v>32</v>
      </c>
      <c r="E28" s="81">
        <v>36</v>
      </c>
      <c r="F28" s="81">
        <v>1</v>
      </c>
      <c r="G28" s="81">
        <v>0</v>
      </c>
      <c r="H28" s="81">
        <v>8</v>
      </c>
      <c r="I28" s="81">
        <v>17</v>
      </c>
      <c r="J28" s="81">
        <v>17</v>
      </c>
      <c r="K28" s="81">
        <v>21</v>
      </c>
    </row>
    <row r="29" spans="2:11" ht="15" customHeight="1" thickBot="1" x14ac:dyDescent="0.25">
      <c r="B29" s="39" t="s">
        <v>261</v>
      </c>
      <c r="C29" s="81">
        <v>0</v>
      </c>
      <c r="D29" s="81">
        <v>15</v>
      </c>
      <c r="E29" s="81">
        <v>10</v>
      </c>
      <c r="F29" s="81">
        <v>0</v>
      </c>
      <c r="G29" s="81">
        <v>0</v>
      </c>
      <c r="H29" s="81">
        <v>2</v>
      </c>
      <c r="I29" s="81">
        <v>14</v>
      </c>
      <c r="J29" s="81">
        <v>5</v>
      </c>
      <c r="K29" s="81">
        <v>12</v>
      </c>
    </row>
    <row r="30" spans="2:11" ht="15" customHeight="1" thickBot="1" x14ac:dyDescent="0.25">
      <c r="B30" s="39" t="s">
        <v>262</v>
      </c>
      <c r="C30" s="81">
        <v>1</v>
      </c>
      <c r="D30" s="81">
        <v>88</v>
      </c>
      <c r="E30" s="81">
        <v>58</v>
      </c>
      <c r="F30" s="81">
        <v>5</v>
      </c>
      <c r="G30" s="81">
        <v>0</v>
      </c>
      <c r="H30" s="81">
        <v>29</v>
      </c>
      <c r="I30" s="81">
        <v>59</v>
      </c>
      <c r="J30" s="81">
        <v>34</v>
      </c>
      <c r="K30" s="81">
        <v>37</v>
      </c>
    </row>
    <row r="31" spans="2:11" ht="15" customHeight="1" thickBot="1" x14ac:dyDescent="0.25">
      <c r="B31" s="56" t="s">
        <v>266</v>
      </c>
      <c r="C31" s="81">
        <v>0</v>
      </c>
      <c r="D31" s="81">
        <v>28</v>
      </c>
      <c r="E31" s="81">
        <v>19</v>
      </c>
      <c r="F31" s="81">
        <v>1</v>
      </c>
      <c r="G31" s="81">
        <v>0</v>
      </c>
      <c r="H31" s="81">
        <v>8</v>
      </c>
      <c r="I31" s="81">
        <v>14</v>
      </c>
      <c r="J31" s="81">
        <v>11</v>
      </c>
      <c r="K31" s="81">
        <v>19</v>
      </c>
    </row>
    <row r="32" spans="2:11" ht="15" customHeight="1" thickBot="1" x14ac:dyDescent="0.25">
      <c r="B32" s="39" t="s">
        <v>270</v>
      </c>
      <c r="C32" s="81">
        <v>0</v>
      </c>
      <c r="D32" s="81">
        <v>77</v>
      </c>
      <c r="E32" s="81">
        <v>46</v>
      </c>
      <c r="F32" s="81">
        <v>3</v>
      </c>
      <c r="G32" s="81">
        <v>3</v>
      </c>
      <c r="H32" s="81">
        <v>19</v>
      </c>
      <c r="I32" s="81">
        <v>53</v>
      </c>
      <c r="J32" s="81">
        <v>33</v>
      </c>
      <c r="K32" s="81">
        <v>51</v>
      </c>
    </row>
    <row r="33" spans="2:11" ht="15" customHeight="1" thickBot="1" x14ac:dyDescent="0.25">
      <c r="B33" s="39" t="s">
        <v>278</v>
      </c>
      <c r="C33" s="81">
        <v>0</v>
      </c>
      <c r="D33" s="81">
        <v>109</v>
      </c>
      <c r="E33" s="81">
        <v>80</v>
      </c>
      <c r="F33" s="81">
        <v>4</v>
      </c>
      <c r="G33" s="81">
        <v>1</v>
      </c>
      <c r="H33" s="81">
        <v>24</v>
      </c>
      <c r="I33" s="81">
        <v>82</v>
      </c>
      <c r="J33" s="81">
        <v>30</v>
      </c>
      <c r="K33" s="81">
        <v>41</v>
      </c>
    </row>
    <row r="34" spans="2:11" ht="15" customHeight="1" thickBot="1" x14ac:dyDescent="0.25">
      <c r="B34" s="39" t="s">
        <v>287</v>
      </c>
      <c r="C34" s="81">
        <v>0</v>
      </c>
      <c r="D34" s="81">
        <v>48</v>
      </c>
      <c r="E34" s="81">
        <v>40</v>
      </c>
      <c r="F34" s="81">
        <v>1</v>
      </c>
      <c r="G34" s="81">
        <v>1</v>
      </c>
      <c r="H34" s="81">
        <v>9</v>
      </c>
      <c r="I34" s="81">
        <v>32</v>
      </c>
      <c r="J34" s="81">
        <v>10</v>
      </c>
      <c r="K34" s="81">
        <v>26</v>
      </c>
    </row>
    <row r="35" spans="2:11" ht="15" customHeight="1" thickBot="1" x14ac:dyDescent="0.25">
      <c r="B35" s="39" t="s">
        <v>291</v>
      </c>
      <c r="C35" s="81">
        <v>0</v>
      </c>
      <c r="D35" s="81">
        <v>64</v>
      </c>
      <c r="E35" s="81">
        <v>51</v>
      </c>
      <c r="F35" s="81">
        <v>1</v>
      </c>
      <c r="G35" s="81">
        <v>0</v>
      </c>
      <c r="H35" s="81">
        <v>9</v>
      </c>
      <c r="I35" s="81">
        <v>25</v>
      </c>
      <c r="J35" s="81">
        <v>16</v>
      </c>
      <c r="K35" s="81">
        <v>28</v>
      </c>
    </row>
    <row r="36" spans="2:11" ht="15" customHeight="1" thickBot="1" x14ac:dyDescent="0.25">
      <c r="B36" s="54" t="s">
        <v>298</v>
      </c>
      <c r="C36" s="81">
        <v>0</v>
      </c>
      <c r="D36" s="81">
        <v>169</v>
      </c>
      <c r="E36" s="81">
        <v>147</v>
      </c>
      <c r="F36" s="81">
        <v>5</v>
      </c>
      <c r="G36" s="81">
        <v>1</v>
      </c>
      <c r="H36" s="81">
        <v>28</v>
      </c>
      <c r="I36" s="81">
        <v>93</v>
      </c>
      <c r="J36" s="81">
        <v>64</v>
      </c>
      <c r="K36" s="81">
        <v>121</v>
      </c>
    </row>
    <row r="37" spans="2:11" ht="15" customHeight="1" thickBot="1" x14ac:dyDescent="0.25">
      <c r="B37" s="58" t="s">
        <v>311</v>
      </c>
      <c r="C37" s="81">
        <v>1</v>
      </c>
      <c r="D37" s="81">
        <v>1540</v>
      </c>
      <c r="E37" s="81">
        <v>670</v>
      </c>
      <c r="F37" s="81">
        <v>70</v>
      </c>
      <c r="G37" s="81">
        <v>14</v>
      </c>
      <c r="H37" s="81">
        <v>378</v>
      </c>
      <c r="I37" s="81">
        <v>620</v>
      </c>
      <c r="J37" s="81">
        <v>546</v>
      </c>
      <c r="K37" s="81">
        <v>522</v>
      </c>
    </row>
    <row r="38" spans="2:11" ht="15" customHeight="1" thickBot="1" x14ac:dyDescent="0.25">
      <c r="B38" s="39" t="s">
        <v>327</v>
      </c>
      <c r="C38" s="81">
        <v>0</v>
      </c>
      <c r="D38" s="81">
        <v>194</v>
      </c>
      <c r="E38" s="81">
        <v>85</v>
      </c>
      <c r="F38" s="81">
        <v>11</v>
      </c>
      <c r="G38" s="81">
        <v>2</v>
      </c>
      <c r="H38" s="81">
        <v>36</v>
      </c>
      <c r="I38" s="81">
        <v>65</v>
      </c>
      <c r="J38" s="81">
        <v>88</v>
      </c>
      <c r="K38" s="81">
        <v>80</v>
      </c>
    </row>
    <row r="39" spans="2:11" ht="15" customHeight="1" thickBot="1" x14ac:dyDescent="0.25">
      <c r="B39" s="39" t="s">
        <v>338</v>
      </c>
      <c r="C39" s="81">
        <v>0</v>
      </c>
      <c r="D39" s="81">
        <v>106</v>
      </c>
      <c r="E39" s="81">
        <v>61</v>
      </c>
      <c r="F39" s="81">
        <v>4</v>
      </c>
      <c r="G39" s="81">
        <v>0</v>
      </c>
      <c r="H39" s="81">
        <v>15</v>
      </c>
      <c r="I39" s="81">
        <v>41</v>
      </c>
      <c r="J39" s="81">
        <v>32</v>
      </c>
      <c r="K39" s="81">
        <v>35</v>
      </c>
    </row>
    <row r="40" spans="2:11" ht="15" customHeight="1" thickBot="1" x14ac:dyDescent="0.25">
      <c r="B40" s="56" t="s">
        <v>347</v>
      </c>
      <c r="C40" s="81">
        <v>0</v>
      </c>
      <c r="D40" s="81">
        <v>249</v>
      </c>
      <c r="E40" s="81">
        <v>126</v>
      </c>
      <c r="F40" s="81">
        <v>8</v>
      </c>
      <c r="G40" s="81">
        <v>5</v>
      </c>
      <c r="H40" s="81">
        <v>51</v>
      </c>
      <c r="I40" s="81">
        <v>115</v>
      </c>
      <c r="J40" s="81">
        <v>96</v>
      </c>
      <c r="K40" s="81">
        <v>88</v>
      </c>
    </row>
    <row r="41" spans="2:11" ht="15" customHeight="1" thickBot="1" x14ac:dyDescent="0.25">
      <c r="B41" s="39" t="s">
        <v>352</v>
      </c>
      <c r="C41" s="81">
        <v>1</v>
      </c>
      <c r="D41" s="81">
        <v>448</v>
      </c>
      <c r="E41" s="81">
        <v>310</v>
      </c>
      <c r="F41" s="81">
        <v>22</v>
      </c>
      <c r="G41" s="81">
        <v>6</v>
      </c>
      <c r="H41" s="81">
        <v>105</v>
      </c>
      <c r="I41" s="81">
        <v>267</v>
      </c>
      <c r="J41" s="81">
        <v>183</v>
      </c>
      <c r="K41" s="81">
        <v>245</v>
      </c>
    </row>
    <row r="42" spans="2:11" ht="15" customHeight="1" thickBot="1" x14ac:dyDescent="0.25">
      <c r="B42" s="39" t="s">
        <v>511</v>
      </c>
      <c r="C42" s="81">
        <v>0</v>
      </c>
      <c r="D42" s="81">
        <v>158</v>
      </c>
      <c r="E42" s="81">
        <v>100</v>
      </c>
      <c r="F42" s="81">
        <v>11</v>
      </c>
      <c r="G42" s="81">
        <v>7</v>
      </c>
      <c r="H42" s="81">
        <v>34</v>
      </c>
      <c r="I42" s="81">
        <v>61</v>
      </c>
      <c r="J42" s="81">
        <v>63</v>
      </c>
      <c r="K42" s="81">
        <v>70</v>
      </c>
    </row>
    <row r="43" spans="2:11" ht="15" customHeight="1" thickBot="1" x14ac:dyDescent="0.25">
      <c r="B43" s="56" t="s">
        <v>373</v>
      </c>
      <c r="C43" s="81">
        <v>0</v>
      </c>
      <c r="D43" s="81">
        <v>780</v>
      </c>
      <c r="E43" s="81">
        <v>486</v>
      </c>
      <c r="F43" s="81">
        <v>23</v>
      </c>
      <c r="G43" s="81">
        <v>14</v>
      </c>
      <c r="H43" s="81">
        <v>189</v>
      </c>
      <c r="I43" s="81">
        <v>500</v>
      </c>
      <c r="J43" s="81">
        <v>270</v>
      </c>
      <c r="K43" s="81">
        <v>381</v>
      </c>
    </row>
    <row r="44" spans="2:11" ht="15" customHeight="1" thickBot="1" x14ac:dyDescent="0.25">
      <c r="B44" s="39" t="s">
        <v>390</v>
      </c>
      <c r="C44" s="81">
        <v>0</v>
      </c>
      <c r="D44" s="81">
        <v>138</v>
      </c>
      <c r="E44" s="81">
        <v>85</v>
      </c>
      <c r="F44" s="81">
        <v>11</v>
      </c>
      <c r="G44" s="81">
        <v>6</v>
      </c>
      <c r="H44" s="81">
        <v>36</v>
      </c>
      <c r="I44" s="81">
        <v>98</v>
      </c>
      <c r="J44" s="81">
        <v>71</v>
      </c>
      <c r="K44" s="81">
        <v>59</v>
      </c>
    </row>
    <row r="45" spans="2:11" ht="15" customHeight="1" thickBot="1" x14ac:dyDescent="0.25">
      <c r="B45" s="56" t="s">
        <v>400</v>
      </c>
      <c r="C45" s="81">
        <v>0</v>
      </c>
      <c r="D45" s="81">
        <v>82</v>
      </c>
      <c r="E45" s="81">
        <v>45</v>
      </c>
      <c r="F45" s="81">
        <v>9</v>
      </c>
      <c r="G45" s="81">
        <v>4</v>
      </c>
      <c r="H45" s="81">
        <v>13</v>
      </c>
      <c r="I45" s="81">
        <v>32</v>
      </c>
      <c r="J45" s="81">
        <v>37</v>
      </c>
      <c r="K45" s="81">
        <v>29</v>
      </c>
    </row>
    <row r="46" spans="2:11" ht="15" customHeight="1" thickBot="1" x14ac:dyDescent="0.25">
      <c r="B46" s="39" t="s">
        <v>410</v>
      </c>
      <c r="C46" s="81">
        <v>0</v>
      </c>
      <c r="D46" s="81">
        <v>258</v>
      </c>
      <c r="E46" s="81">
        <v>171</v>
      </c>
      <c r="F46" s="81">
        <v>5</v>
      </c>
      <c r="G46" s="81">
        <v>2</v>
      </c>
      <c r="H46" s="81">
        <v>72</v>
      </c>
      <c r="I46" s="81">
        <v>138</v>
      </c>
      <c r="J46" s="81">
        <v>75</v>
      </c>
      <c r="K46" s="81">
        <v>96</v>
      </c>
    </row>
    <row r="47" spans="2:11" ht="15" customHeight="1" thickBot="1" x14ac:dyDescent="0.25">
      <c r="B47" s="39" t="s">
        <v>423</v>
      </c>
      <c r="C47" s="81">
        <v>0</v>
      </c>
      <c r="D47" s="81">
        <v>79</v>
      </c>
      <c r="E47" s="81">
        <v>52</v>
      </c>
      <c r="F47" s="81">
        <v>7</v>
      </c>
      <c r="G47" s="81">
        <v>1</v>
      </c>
      <c r="H47" s="81">
        <v>7</v>
      </c>
      <c r="I47" s="81">
        <v>25</v>
      </c>
      <c r="J47" s="81">
        <v>23</v>
      </c>
      <c r="K47" s="81">
        <v>47</v>
      </c>
    </row>
    <row r="48" spans="2:11" ht="15" customHeight="1" thickBot="1" x14ac:dyDescent="0.25">
      <c r="B48" s="39" t="s">
        <v>430</v>
      </c>
      <c r="C48" s="81">
        <v>0</v>
      </c>
      <c r="D48" s="81">
        <v>86</v>
      </c>
      <c r="E48" s="81">
        <v>52</v>
      </c>
      <c r="F48" s="81">
        <v>4</v>
      </c>
      <c r="G48" s="81">
        <v>1</v>
      </c>
      <c r="H48" s="81">
        <v>17</v>
      </c>
      <c r="I48" s="81">
        <v>38</v>
      </c>
      <c r="J48" s="81">
        <v>33</v>
      </c>
      <c r="K48" s="81">
        <v>40</v>
      </c>
    </row>
    <row r="49" spans="2:11" ht="15" customHeight="1" thickBot="1" x14ac:dyDescent="0.25">
      <c r="B49" s="56" t="s">
        <v>442</v>
      </c>
      <c r="C49" s="81">
        <v>1</v>
      </c>
      <c r="D49" s="81">
        <v>190</v>
      </c>
      <c r="E49" s="81">
        <v>155</v>
      </c>
      <c r="F49" s="81">
        <v>10</v>
      </c>
      <c r="G49" s="81">
        <v>3</v>
      </c>
      <c r="H49" s="81">
        <v>51</v>
      </c>
      <c r="I49" s="81">
        <v>135</v>
      </c>
      <c r="J49" s="81">
        <v>95</v>
      </c>
      <c r="K49" s="81">
        <v>81</v>
      </c>
    </row>
    <row r="50" spans="2:11" ht="15" customHeight="1" thickBot="1" x14ac:dyDescent="0.25">
      <c r="B50" s="54" t="s">
        <v>462</v>
      </c>
      <c r="C50" s="81">
        <v>2</v>
      </c>
      <c r="D50" s="81">
        <v>1347</v>
      </c>
      <c r="E50" s="81">
        <v>1045</v>
      </c>
      <c r="F50" s="81">
        <v>59</v>
      </c>
      <c r="G50" s="81">
        <v>20</v>
      </c>
      <c r="H50" s="81">
        <v>291</v>
      </c>
      <c r="I50" s="81">
        <v>829</v>
      </c>
      <c r="J50" s="81">
        <v>497</v>
      </c>
      <c r="K50" s="81">
        <v>801</v>
      </c>
    </row>
    <row r="51" spans="2:11" ht="15" customHeight="1" thickBot="1" x14ac:dyDescent="0.25">
      <c r="B51" s="59" t="s">
        <v>478</v>
      </c>
      <c r="C51" s="81">
        <v>0</v>
      </c>
      <c r="D51" s="81">
        <v>315</v>
      </c>
      <c r="E51" s="81">
        <v>295</v>
      </c>
      <c r="F51" s="81">
        <v>13</v>
      </c>
      <c r="G51" s="81">
        <v>10</v>
      </c>
      <c r="H51" s="81">
        <v>72</v>
      </c>
      <c r="I51" s="81">
        <v>219</v>
      </c>
      <c r="J51" s="81">
        <v>157</v>
      </c>
      <c r="K51" s="81">
        <v>239</v>
      </c>
    </row>
    <row r="52" spans="2:11" ht="15" customHeight="1" thickBot="1" x14ac:dyDescent="0.25">
      <c r="B52" s="59" t="s">
        <v>512</v>
      </c>
      <c r="C52" s="81">
        <v>0</v>
      </c>
      <c r="D52" s="81">
        <v>153</v>
      </c>
      <c r="E52" s="81">
        <v>98</v>
      </c>
      <c r="F52" s="81">
        <v>5</v>
      </c>
      <c r="G52" s="81">
        <v>7</v>
      </c>
      <c r="H52" s="81">
        <v>32</v>
      </c>
      <c r="I52" s="81">
        <v>55</v>
      </c>
      <c r="J52" s="81">
        <v>62</v>
      </c>
      <c r="K52" s="81">
        <v>108</v>
      </c>
    </row>
    <row r="53" spans="2:11" ht="15" customHeight="1" thickBot="1" x14ac:dyDescent="0.25">
      <c r="B53" s="39" t="s">
        <v>513</v>
      </c>
      <c r="C53" s="81">
        <v>0</v>
      </c>
      <c r="D53" s="81">
        <v>66</v>
      </c>
      <c r="E53" s="81">
        <v>44</v>
      </c>
      <c r="F53" s="81">
        <v>3</v>
      </c>
      <c r="G53" s="81">
        <v>1</v>
      </c>
      <c r="H53" s="81">
        <v>29</v>
      </c>
      <c r="I53" s="81">
        <v>48</v>
      </c>
      <c r="J53" s="81">
        <v>36</v>
      </c>
      <c r="K53" s="81">
        <v>43</v>
      </c>
    </row>
    <row r="54" spans="2:11" ht="15" customHeight="1" thickBot="1" x14ac:dyDescent="0.25">
      <c r="B54" s="39" t="s">
        <v>514</v>
      </c>
      <c r="C54" s="81">
        <v>0</v>
      </c>
      <c r="D54" s="81">
        <v>166</v>
      </c>
      <c r="E54" s="81">
        <v>72</v>
      </c>
      <c r="F54" s="81">
        <v>6</v>
      </c>
      <c r="G54" s="81">
        <v>0</v>
      </c>
      <c r="H54" s="81">
        <v>31</v>
      </c>
      <c r="I54" s="81">
        <v>52</v>
      </c>
      <c r="J54" s="81">
        <v>72</v>
      </c>
      <c r="K54" s="81">
        <v>53</v>
      </c>
    </row>
    <row r="55" spans="2:11" ht="15" customHeight="1" thickBot="1" x14ac:dyDescent="0.25">
      <c r="B55" s="56" t="s">
        <v>515</v>
      </c>
      <c r="C55" s="81">
        <v>0</v>
      </c>
      <c r="D55" s="81">
        <v>250</v>
      </c>
      <c r="E55" s="81">
        <v>98</v>
      </c>
      <c r="F55" s="81">
        <v>8</v>
      </c>
      <c r="G55" s="81">
        <v>2</v>
      </c>
      <c r="H55" s="81">
        <v>48</v>
      </c>
      <c r="I55" s="81">
        <v>132</v>
      </c>
      <c r="J55" s="81">
        <v>83</v>
      </c>
      <c r="K55" s="81">
        <v>114</v>
      </c>
    </row>
    <row r="56" spans="2:11" ht="15" customHeight="1" thickBot="1" x14ac:dyDescent="0.25">
      <c r="B56" s="39" t="s">
        <v>516</v>
      </c>
      <c r="C56" s="81">
        <v>0</v>
      </c>
      <c r="D56" s="81">
        <v>83</v>
      </c>
      <c r="E56" s="81">
        <v>52</v>
      </c>
      <c r="F56" s="81">
        <v>2</v>
      </c>
      <c r="G56" s="81">
        <v>3</v>
      </c>
      <c r="H56" s="81">
        <v>8</v>
      </c>
      <c r="I56" s="81">
        <v>32</v>
      </c>
      <c r="J56" s="81">
        <v>20</v>
      </c>
      <c r="K56" s="81">
        <v>26</v>
      </c>
    </row>
    <row r="57" spans="2:11" ht="15" customHeight="1" thickBot="1" x14ac:dyDescent="0.25">
      <c r="B57" s="40" t="s">
        <v>25</v>
      </c>
      <c r="C57" s="77">
        <v>12</v>
      </c>
      <c r="D57" s="77">
        <v>11189</v>
      </c>
      <c r="E57" s="77">
        <v>7463</v>
      </c>
      <c r="F57" s="77">
        <v>474</v>
      </c>
      <c r="G57" s="77">
        <v>186</v>
      </c>
      <c r="H57" s="77">
        <v>2582</v>
      </c>
      <c r="I57" s="77">
        <v>6468</v>
      </c>
      <c r="J57" s="77">
        <v>4681</v>
      </c>
      <c r="K57" s="77">
        <v>5685</v>
      </c>
    </row>
    <row r="58" spans="2:11" x14ac:dyDescent="0.2">
      <c r="C58" s="15"/>
      <c r="D58" s="15"/>
      <c r="E58" s="15"/>
      <c r="F58" s="15"/>
      <c r="G58" s="15"/>
    </row>
    <row r="67" spans="6:6" x14ac:dyDescent="0.2">
      <c r="F67" s="16"/>
    </row>
  </sheetData>
  <mergeCells count="1">
    <mergeCell ref="C5:K5"/>
  </mergeCells>
  <phoneticPr fontId="8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K439"/>
  <sheetViews>
    <sheetView zoomScaleNormal="100" workbookViewId="0">
      <pane ySplit="6" topLeftCell="A7" activePane="bottomLeft" state="frozen"/>
      <selection pane="bottomLeft"/>
    </sheetView>
  </sheetViews>
  <sheetFormatPr baseColWidth="10" defaultRowHeight="12.75" x14ac:dyDescent="0.2"/>
  <cols>
    <col min="1" max="1" width="2.85546875" style="2" customWidth="1"/>
    <col min="2" max="2" width="56.85546875" style="2" customWidth="1"/>
    <col min="3" max="11" width="20.7109375" style="2" customWidth="1"/>
    <col min="12" max="51" width="14.7109375" style="2" customWidth="1"/>
    <col min="52" max="16384" width="11.42578125" style="2"/>
  </cols>
  <sheetData>
    <row r="1" spans="2:11" ht="17.25" customHeight="1" x14ac:dyDescent="0.2">
      <c r="I1" s="6"/>
    </row>
    <row r="2" spans="2:11" ht="39" customHeight="1" x14ac:dyDescent="0.2">
      <c r="B2" s="52"/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0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90" t="s">
        <v>611</v>
      </c>
      <c r="D5" s="90"/>
      <c r="E5" s="90"/>
      <c r="F5" s="90"/>
      <c r="G5" s="90"/>
      <c r="H5" s="90"/>
      <c r="I5" s="90"/>
      <c r="J5" s="90"/>
      <c r="K5" s="91"/>
    </row>
    <row r="6" spans="2:11" ht="69" customHeight="1" thickBot="1" x14ac:dyDescent="0.25">
      <c r="C6" s="73" t="s">
        <v>30</v>
      </c>
      <c r="D6" s="74" t="s">
        <v>21</v>
      </c>
      <c r="E6" s="75" t="s">
        <v>18</v>
      </c>
      <c r="F6" s="74" t="s">
        <v>31</v>
      </c>
      <c r="G6" s="73" t="s">
        <v>32</v>
      </c>
      <c r="H6" s="73" t="s">
        <v>70</v>
      </c>
      <c r="I6" s="73" t="s">
        <v>71</v>
      </c>
      <c r="J6" s="73" t="s">
        <v>72</v>
      </c>
      <c r="K6" s="74" t="s">
        <v>73</v>
      </c>
    </row>
    <row r="7" spans="2:11" ht="15" customHeight="1" thickBot="1" x14ac:dyDescent="0.25">
      <c r="B7" s="39" t="s">
        <v>75</v>
      </c>
      <c r="C7" s="76">
        <v>0</v>
      </c>
      <c r="D7" s="76">
        <v>55</v>
      </c>
      <c r="E7" s="76">
        <v>65</v>
      </c>
      <c r="F7" s="76">
        <v>1</v>
      </c>
      <c r="G7" s="76">
        <v>0</v>
      </c>
      <c r="H7" s="76">
        <v>13</v>
      </c>
      <c r="I7" s="76">
        <v>32</v>
      </c>
      <c r="J7" s="76">
        <v>33</v>
      </c>
      <c r="K7" s="76">
        <v>49</v>
      </c>
    </row>
    <row r="8" spans="2:11" ht="15" customHeight="1" thickBot="1" x14ac:dyDescent="0.25">
      <c r="B8" s="39" t="s">
        <v>76</v>
      </c>
      <c r="C8" s="76">
        <v>0</v>
      </c>
      <c r="D8" s="76">
        <v>9</v>
      </c>
      <c r="E8" s="76">
        <v>3</v>
      </c>
      <c r="F8" s="76">
        <v>1</v>
      </c>
      <c r="G8" s="76">
        <v>0</v>
      </c>
      <c r="H8" s="76">
        <v>0</v>
      </c>
      <c r="I8" s="76">
        <v>7</v>
      </c>
      <c r="J8" s="76">
        <v>1</v>
      </c>
      <c r="K8" s="76">
        <v>6</v>
      </c>
    </row>
    <row r="9" spans="2:11" ht="15" customHeight="1" thickBot="1" x14ac:dyDescent="0.25">
      <c r="B9" s="39" t="s">
        <v>77</v>
      </c>
      <c r="C9" s="76">
        <v>0</v>
      </c>
      <c r="D9" s="76">
        <v>5</v>
      </c>
      <c r="E9" s="76">
        <v>8</v>
      </c>
      <c r="F9" s="76">
        <v>1</v>
      </c>
      <c r="G9" s="76">
        <v>0</v>
      </c>
      <c r="H9" s="76">
        <v>0</v>
      </c>
      <c r="I9" s="76">
        <v>7</v>
      </c>
      <c r="J9" s="76">
        <v>2</v>
      </c>
      <c r="K9" s="76">
        <v>3</v>
      </c>
    </row>
    <row r="10" spans="2:11" ht="15" customHeight="1" thickBot="1" x14ac:dyDescent="0.25">
      <c r="B10" s="39" t="s">
        <v>78</v>
      </c>
      <c r="C10" s="76">
        <v>1</v>
      </c>
      <c r="D10" s="76">
        <v>9</v>
      </c>
      <c r="E10" s="76">
        <v>12</v>
      </c>
      <c r="F10" s="76">
        <v>1</v>
      </c>
      <c r="G10" s="76">
        <v>0</v>
      </c>
      <c r="H10" s="76">
        <v>1</v>
      </c>
      <c r="I10" s="76">
        <v>5</v>
      </c>
      <c r="J10" s="76">
        <v>6</v>
      </c>
      <c r="K10" s="76">
        <v>7</v>
      </c>
    </row>
    <row r="11" spans="2:11" ht="15" customHeight="1" thickBot="1" x14ac:dyDescent="0.25">
      <c r="B11" s="39" t="s">
        <v>79</v>
      </c>
      <c r="C11" s="76">
        <v>0</v>
      </c>
      <c r="D11" s="76">
        <v>18</v>
      </c>
      <c r="E11" s="76">
        <v>37</v>
      </c>
      <c r="F11" s="76">
        <v>0</v>
      </c>
      <c r="G11" s="76">
        <v>0</v>
      </c>
      <c r="H11" s="76">
        <v>6</v>
      </c>
      <c r="I11" s="76">
        <v>13</v>
      </c>
      <c r="J11" s="76">
        <v>7</v>
      </c>
      <c r="K11" s="76">
        <v>15</v>
      </c>
    </row>
    <row r="12" spans="2:11" ht="15" customHeight="1" thickBot="1" x14ac:dyDescent="0.25">
      <c r="B12" s="39" t="s">
        <v>80</v>
      </c>
      <c r="C12" s="76">
        <v>0</v>
      </c>
      <c r="D12" s="76">
        <v>3</v>
      </c>
      <c r="E12" s="76">
        <v>1</v>
      </c>
      <c r="F12" s="76">
        <v>0</v>
      </c>
      <c r="G12" s="76">
        <v>0</v>
      </c>
      <c r="H12" s="76">
        <v>0</v>
      </c>
      <c r="I12" s="76">
        <v>3</v>
      </c>
      <c r="J12" s="76">
        <v>2</v>
      </c>
      <c r="K12" s="76">
        <v>3</v>
      </c>
    </row>
    <row r="13" spans="2:11" ht="15" customHeight="1" thickBot="1" x14ac:dyDescent="0.25">
      <c r="B13" s="39" t="s">
        <v>81</v>
      </c>
      <c r="C13" s="76">
        <v>0</v>
      </c>
      <c r="D13" s="76">
        <v>10</v>
      </c>
      <c r="E13" s="76">
        <v>44</v>
      </c>
      <c r="F13" s="76">
        <v>1</v>
      </c>
      <c r="G13" s="76">
        <v>0</v>
      </c>
      <c r="H13" s="76">
        <v>1</v>
      </c>
      <c r="I13" s="76">
        <v>18</v>
      </c>
      <c r="J13" s="76">
        <v>11</v>
      </c>
      <c r="K13" s="76">
        <v>35</v>
      </c>
    </row>
    <row r="14" spans="2:11" ht="15" customHeight="1" thickBot="1" x14ac:dyDescent="0.25">
      <c r="B14" s="56" t="s">
        <v>82</v>
      </c>
      <c r="C14" s="76">
        <v>0</v>
      </c>
      <c r="D14" s="76">
        <v>11</v>
      </c>
      <c r="E14" s="76">
        <v>3</v>
      </c>
      <c r="F14" s="76">
        <v>0</v>
      </c>
      <c r="G14" s="76">
        <v>0</v>
      </c>
      <c r="H14" s="76">
        <v>1</v>
      </c>
      <c r="I14" s="76">
        <v>2</v>
      </c>
      <c r="J14" s="76">
        <v>3</v>
      </c>
      <c r="K14" s="76">
        <v>4</v>
      </c>
    </row>
    <row r="15" spans="2:11" ht="15" customHeight="1" thickBot="1" x14ac:dyDescent="0.25">
      <c r="B15" s="39" t="s">
        <v>83</v>
      </c>
      <c r="C15" s="76">
        <v>0</v>
      </c>
      <c r="D15" s="76">
        <v>53</v>
      </c>
      <c r="E15" s="76">
        <v>42</v>
      </c>
      <c r="F15" s="76">
        <v>0</v>
      </c>
      <c r="G15" s="76">
        <v>1</v>
      </c>
      <c r="H15" s="76">
        <v>17</v>
      </c>
      <c r="I15" s="76">
        <v>38</v>
      </c>
      <c r="J15" s="76">
        <v>25</v>
      </c>
      <c r="K15" s="76">
        <v>25</v>
      </c>
    </row>
    <row r="16" spans="2:11" ht="15" customHeight="1" thickBot="1" x14ac:dyDescent="0.25">
      <c r="B16" s="39" t="s">
        <v>84</v>
      </c>
      <c r="C16" s="76">
        <v>0</v>
      </c>
      <c r="D16" s="76">
        <v>13</v>
      </c>
      <c r="E16" s="76">
        <v>10</v>
      </c>
      <c r="F16" s="76">
        <v>0</v>
      </c>
      <c r="G16" s="76">
        <v>0</v>
      </c>
      <c r="H16" s="76">
        <v>2</v>
      </c>
      <c r="I16" s="76">
        <v>9</v>
      </c>
      <c r="J16" s="76">
        <v>9</v>
      </c>
      <c r="K16" s="76">
        <v>9</v>
      </c>
    </row>
    <row r="17" spans="2:11" ht="15" customHeight="1" thickBot="1" x14ac:dyDescent="0.25">
      <c r="B17" s="39" t="s">
        <v>85</v>
      </c>
      <c r="C17" s="76">
        <v>0</v>
      </c>
      <c r="D17" s="76">
        <v>36</v>
      </c>
      <c r="E17" s="76">
        <v>45</v>
      </c>
      <c r="F17" s="76">
        <v>7</v>
      </c>
      <c r="G17" s="76">
        <v>4</v>
      </c>
      <c r="H17" s="76">
        <v>17</v>
      </c>
      <c r="I17" s="76">
        <v>40</v>
      </c>
      <c r="J17" s="76">
        <v>19</v>
      </c>
      <c r="K17" s="76">
        <v>45</v>
      </c>
    </row>
    <row r="18" spans="2:11" ht="15" customHeight="1" thickBot="1" x14ac:dyDescent="0.25">
      <c r="B18" s="39" t="s">
        <v>86</v>
      </c>
      <c r="C18" s="76">
        <v>0</v>
      </c>
      <c r="D18" s="76">
        <v>22</v>
      </c>
      <c r="E18" s="76">
        <v>21</v>
      </c>
      <c r="F18" s="76">
        <v>5</v>
      </c>
      <c r="G18" s="76">
        <v>2</v>
      </c>
      <c r="H18" s="76">
        <v>6</v>
      </c>
      <c r="I18" s="76">
        <v>30</v>
      </c>
      <c r="J18" s="76">
        <v>16</v>
      </c>
      <c r="K18" s="76">
        <v>13</v>
      </c>
    </row>
    <row r="19" spans="2:11" ht="15" customHeight="1" thickBot="1" x14ac:dyDescent="0.25">
      <c r="B19" s="39" t="s">
        <v>87</v>
      </c>
      <c r="C19" s="76">
        <v>0</v>
      </c>
      <c r="D19" s="76">
        <v>7</v>
      </c>
      <c r="E19" s="76">
        <v>3</v>
      </c>
      <c r="F19" s="76">
        <v>0</v>
      </c>
      <c r="G19" s="76">
        <v>0</v>
      </c>
      <c r="H19" s="76">
        <v>4</v>
      </c>
      <c r="I19" s="76">
        <v>6</v>
      </c>
      <c r="J19" s="76">
        <v>1</v>
      </c>
      <c r="K19" s="76">
        <v>2</v>
      </c>
    </row>
    <row r="20" spans="2:11" ht="15" customHeight="1" thickBot="1" x14ac:dyDescent="0.25">
      <c r="B20" s="39" t="s">
        <v>88</v>
      </c>
      <c r="C20" s="76">
        <v>0</v>
      </c>
      <c r="D20" s="76">
        <v>24</v>
      </c>
      <c r="E20" s="76">
        <v>30</v>
      </c>
      <c r="F20" s="76">
        <v>0</v>
      </c>
      <c r="G20" s="76">
        <v>4</v>
      </c>
      <c r="H20" s="76">
        <v>2</v>
      </c>
      <c r="I20" s="76">
        <v>24</v>
      </c>
      <c r="J20" s="76">
        <v>19</v>
      </c>
      <c r="K20" s="76">
        <v>19</v>
      </c>
    </row>
    <row r="21" spans="2:11" ht="15" customHeight="1" thickBot="1" x14ac:dyDescent="0.25">
      <c r="B21" s="39" t="s">
        <v>89</v>
      </c>
      <c r="C21" s="76">
        <v>0</v>
      </c>
      <c r="D21" s="76">
        <v>45</v>
      </c>
      <c r="E21" s="76">
        <v>37</v>
      </c>
      <c r="F21" s="76">
        <v>2</v>
      </c>
      <c r="G21" s="76">
        <v>3</v>
      </c>
      <c r="H21" s="76">
        <v>14</v>
      </c>
      <c r="I21" s="76">
        <v>49</v>
      </c>
      <c r="J21" s="76">
        <v>25</v>
      </c>
      <c r="K21" s="76">
        <v>26</v>
      </c>
    </row>
    <row r="22" spans="2:11" ht="15" customHeight="1" thickBot="1" x14ac:dyDescent="0.25">
      <c r="B22" s="39" t="s">
        <v>90</v>
      </c>
      <c r="C22" s="76">
        <v>0</v>
      </c>
      <c r="D22" s="76">
        <v>9</v>
      </c>
      <c r="E22" s="76">
        <v>6</v>
      </c>
      <c r="F22" s="76">
        <v>2</v>
      </c>
      <c r="G22" s="76">
        <v>0</v>
      </c>
      <c r="H22" s="76">
        <v>0</v>
      </c>
      <c r="I22" s="76">
        <v>4</v>
      </c>
      <c r="J22" s="76">
        <v>20</v>
      </c>
      <c r="K22" s="76">
        <v>4</v>
      </c>
    </row>
    <row r="23" spans="2:11" ht="15" customHeight="1" thickBot="1" x14ac:dyDescent="0.25">
      <c r="B23" s="39" t="s">
        <v>91</v>
      </c>
      <c r="C23" s="76">
        <v>0</v>
      </c>
      <c r="D23" s="76">
        <v>28</v>
      </c>
      <c r="E23" s="76">
        <v>17</v>
      </c>
      <c r="F23" s="76">
        <v>0</v>
      </c>
      <c r="G23" s="76">
        <v>0</v>
      </c>
      <c r="H23" s="76">
        <v>2</v>
      </c>
      <c r="I23" s="76">
        <v>16</v>
      </c>
      <c r="J23" s="76">
        <v>12</v>
      </c>
      <c r="K23" s="76">
        <v>5</v>
      </c>
    </row>
    <row r="24" spans="2:11" ht="15" customHeight="1" thickBot="1" x14ac:dyDescent="0.25">
      <c r="B24" s="39" t="s">
        <v>92</v>
      </c>
      <c r="C24" s="76">
        <v>0</v>
      </c>
      <c r="D24" s="76">
        <v>25</v>
      </c>
      <c r="E24" s="76">
        <v>26</v>
      </c>
      <c r="F24" s="76">
        <v>0</v>
      </c>
      <c r="G24" s="76">
        <v>2</v>
      </c>
      <c r="H24" s="76">
        <v>8</v>
      </c>
      <c r="I24" s="76">
        <v>13</v>
      </c>
      <c r="J24" s="76">
        <v>13</v>
      </c>
      <c r="K24" s="76">
        <v>13</v>
      </c>
    </row>
    <row r="25" spans="2:11" ht="15" customHeight="1" thickBot="1" x14ac:dyDescent="0.25">
      <c r="B25" s="39" t="s">
        <v>93</v>
      </c>
      <c r="C25" s="76">
        <v>0</v>
      </c>
      <c r="D25" s="76">
        <v>2</v>
      </c>
      <c r="E25" s="76">
        <v>5</v>
      </c>
      <c r="F25" s="76">
        <v>0</v>
      </c>
      <c r="G25" s="76">
        <v>1</v>
      </c>
      <c r="H25" s="76">
        <v>2</v>
      </c>
      <c r="I25" s="76">
        <v>9</v>
      </c>
      <c r="J25" s="76">
        <v>0</v>
      </c>
      <c r="K25" s="76">
        <v>10</v>
      </c>
    </row>
    <row r="26" spans="2:11" ht="15" customHeight="1" thickBot="1" x14ac:dyDescent="0.25">
      <c r="B26" s="39" t="s">
        <v>94</v>
      </c>
      <c r="C26" s="76">
        <v>0</v>
      </c>
      <c r="D26" s="76">
        <v>16</v>
      </c>
      <c r="E26" s="76">
        <v>15</v>
      </c>
      <c r="F26" s="76">
        <v>0</v>
      </c>
      <c r="G26" s="76">
        <v>0</v>
      </c>
      <c r="H26" s="76">
        <v>2</v>
      </c>
      <c r="I26" s="76">
        <v>10</v>
      </c>
      <c r="J26" s="76">
        <v>14</v>
      </c>
      <c r="K26" s="76">
        <v>10</v>
      </c>
    </row>
    <row r="27" spans="2:11" ht="15" customHeight="1" thickBot="1" x14ac:dyDescent="0.25">
      <c r="B27" s="39" t="s">
        <v>95</v>
      </c>
      <c r="C27" s="76">
        <v>0</v>
      </c>
      <c r="D27" s="76">
        <v>10</v>
      </c>
      <c r="E27" s="76">
        <v>9</v>
      </c>
      <c r="F27" s="76">
        <v>2</v>
      </c>
      <c r="G27" s="76">
        <v>0</v>
      </c>
      <c r="H27" s="76">
        <v>4</v>
      </c>
      <c r="I27" s="76">
        <v>11</v>
      </c>
      <c r="J27" s="76">
        <v>2</v>
      </c>
      <c r="K27" s="76">
        <v>3</v>
      </c>
    </row>
    <row r="28" spans="2:11" ht="15" customHeight="1" thickBot="1" x14ac:dyDescent="0.25">
      <c r="B28" s="39" t="s">
        <v>96</v>
      </c>
      <c r="C28" s="76">
        <v>0</v>
      </c>
      <c r="D28" s="76">
        <v>4</v>
      </c>
      <c r="E28" s="76">
        <v>6</v>
      </c>
      <c r="F28" s="76">
        <v>0</v>
      </c>
      <c r="G28" s="76">
        <v>0</v>
      </c>
      <c r="H28" s="76">
        <v>0</v>
      </c>
      <c r="I28" s="76">
        <v>3</v>
      </c>
      <c r="J28" s="76">
        <v>8</v>
      </c>
      <c r="K28" s="76">
        <v>4</v>
      </c>
    </row>
    <row r="29" spans="2:11" ht="15" customHeight="1" thickBot="1" x14ac:dyDescent="0.25">
      <c r="B29" s="56" t="s">
        <v>97</v>
      </c>
      <c r="C29" s="76">
        <v>0</v>
      </c>
      <c r="D29" s="76">
        <v>6</v>
      </c>
      <c r="E29" s="76">
        <v>7</v>
      </c>
      <c r="F29" s="76">
        <v>0</v>
      </c>
      <c r="G29" s="76">
        <v>0</v>
      </c>
      <c r="H29" s="76">
        <v>0</v>
      </c>
      <c r="I29" s="76">
        <v>3</v>
      </c>
      <c r="J29" s="76">
        <v>4</v>
      </c>
      <c r="K29" s="76">
        <v>1</v>
      </c>
    </row>
    <row r="30" spans="2:11" ht="15" customHeight="1" thickBot="1" x14ac:dyDescent="0.25">
      <c r="B30" s="39" t="s">
        <v>98</v>
      </c>
      <c r="C30" s="76">
        <v>0</v>
      </c>
      <c r="D30" s="76">
        <v>11</v>
      </c>
      <c r="E30" s="76">
        <v>13</v>
      </c>
      <c r="F30" s="76">
        <v>0</v>
      </c>
      <c r="G30" s="76">
        <v>0</v>
      </c>
      <c r="H30" s="76">
        <v>3</v>
      </c>
      <c r="I30" s="76">
        <v>8</v>
      </c>
      <c r="J30" s="76">
        <v>7</v>
      </c>
      <c r="K30" s="76">
        <v>7</v>
      </c>
    </row>
    <row r="31" spans="2:11" ht="15" customHeight="1" thickBot="1" x14ac:dyDescent="0.25">
      <c r="B31" s="39" t="s">
        <v>99</v>
      </c>
      <c r="C31" s="76">
        <v>0</v>
      </c>
      <c r="D31" s="76">
        <v>7</v>
      </c>
      <c r="E31" s="76">
        <v>5</v>
      </c>
      <c r="F31" s="76">
        <v>0</v>
      </c>
      <c r="G31" s="76">
        <v>0</v>
      </c>
      <c r="H31" s="76">
        <v>1</v>
      </c>
      <c r="I31" s="76">
        <v>6</v>
      </c>
      <c r="J31" s="76">
        <v>1</v>
      </c>
      <c r="K31" s="76">
        <v>0</v>
      </c>
    </row>
    <row r="32" spans="2:11" ht="15" customHeight="1" thickBot="1" x14ac:dyDescent="0.25">
      <c r="B32" s="39" t="s">
        <v>100</v>
      </c>
      <c r="C32" s="76">
        <v>0</v>
      </c>
      <c r="D32" s="76">
        <v>7</v>
      </c>
      <c r="E32" s="76">
        <v>6</v>
      </c>
      <c r="F32" s="76">
        <v>0</v>
      </c>
      <c r="G32" s="76">
        <v>0</v>
      </c>
      <c r="H32" s="76">
        <v>1</v>
      </c>
      <c r="I32" s="76">
        <v>3</v>
      </c>
      <c r="J32" s="76">
        <v>1</v>
      </c>
      <c r="K32" s="76">
        <v>5</v>
      </c>
    </row>
    <row r="33" spans="2:11" ht="15" customHeight="1" thickBot="1" x14ac:dyDescent="0.25">
      <c r="B33" s="39" t="s">
        <v>101</v>
      </c>
      <c r="C33" s="76">
        <v>0</v>
      </c>
      <c r="D33" s="76">
        <v>4</v>
      </c>
      <c r="E33" s="76">
        <v>6</v>
      </c>
      <c r="F33" s="76">
        <v>0</v>
      </c>
      <c r="G33" s="76">
        <v>0</v>
      </c>
      <c r="H33" s="76">
        <v>0</v>
      </c>
      <c r="I33" s="76">
        <v>3</v>
      </c>
      <c r="J33" s="76">
        <v>3</v>
      </c>
      <c r="K33" s="76">
        <v>0</v>
      </c>
    </row>
    <row r="34" spans="2:11" ht="15" customHeight="1" thickBot="1" x14ac:dyDescent="0.25">
      <c r="B34" s="39" t="s">
        <v>102</v>
      </c>
      <c r="C34" s="76">
        <v>0</v>
      </c>
      <c r="D34" s="76">
        <v>18</v>
      </c>
      <c r="E34" s="76">
        <v>14</v>
      </c>
      <c r="F34" s="76">
        <v>1</v>
      </c>
      <c r="G34" s="76">
        <v>0</v>
      </c>
      <c r="H34" s="76">
        <v>2</v>
      </c>
      <c r="I34" s="76">
        <v>12</v>
      </c>
      <c r="J34" s="76">
        <v>11</v>
      </c>
      <c r="K34" s="76">
        <v>13</v>
      </c>
    </row>
    <row r="35" spans="2:11" ht="15" customHeight="1" thickBot="1" x14ac:dyDescent="0.25">
      <c r="B35" s="39" t="s">
        <v>103</v>
      </c>
      <c r="C35" s="76">
        <v>0</v>
      </c>
      <c r="D35" s="76">
        <v>4</v>
      </c>
      <c r="E35" s="76">
        <v>6</v>
      </c>
      <c r="F35" s="76">
        <v>0</v>
      </c>
      <c r="G35" s="76">
        <v>2</v>
      </c>
      <c r="H35" s="76">
        <v>0</v>
      </c>
      <c r="I35" s="76">
        <v>5</v>
      </c>
      <c r="J35" s="76">
        <v>2</v>
      </c>
      <c r="K35" s="76">
        <v>2</v>
      </c>
    </row>
    <row r="36" spans="2:11" ht="15" customHeight="1" thickBot="1" x14ac:dyDescent="0.25">
      <c r="B36" s="39" t="s">
        <v>104</v>
      </c>
      <c r="C36" s="76">
        <v>0</v>
      </c>
      <c r="D36" s="76">
        <v>15</v>
      </c>
      <c r="E36" s="76">
        <v>15</v>
      </c>
      <c r="F36" s="76">
        <v>0</v>
      </c>
      <c r="G36" s="76">
        <v>0</v>
      </c>
      <c r="H36" s="76">
        <v>5</v>
      </c>
      <c r="I36" s="76">
        <v>7</v>
      </c>
      <c r="J36" s="76">
        <v>4</v>
      </c>
      <c r="K36" s="76">
        <v>6</v>
      </c>
    </row>
    <row r="37" spans="2:11" ht="15" customHeight="1" thickBot="1" x14ac:dyDescent="0.25">
      <c r="B37" s="39" t="s">
        <v>105</v>
      </c>
      <c r="C37" s="76">
        <v>0</v>
      </c>
      <c r="D37" s="76">
        <v>101</v>
      </c>
      <c r="E37" s="76">
        <v>82</v>
      </c>
      <c r="F37" s="76">
        <v>8</v>
      </c>
      <c r="G37" s="76">
        <v>4</v>
      </c>
      <c r="H37" s="76">
        <v>28</v>
      </c>
      <c r="I37" s="76">
        <v>89</v>
      </c>
      <c r="J37" s="76">
        <v>75</v>
      </c>
      <c r="K37" s="76">
        <v>65</v>
      </c>
    </row>
    <row r="38" spans="2:11" ht="15" customHeight="1" thickBot="1" x14ac:dyDescent="0.25">
      <c r="B38" s="39" t="s">
        <v>106</v>
      </c>
      <c r="C38" s="76">
        <v>0</v>
      </c>
      <c r="D38" s="76">
        <v>4</v>
      </c>
      <c r="E38" s="76">
        <v>1</v>
      </c>
      <c r="F38" s="76">
        <v>0</v>
      </c>
      <c r="G38" s="76">
        <v>0</v>
      </c>
      <c r="H38" s="76">
        <v>0</v>
      </c>
      <c r="I38" s="76">
        <v>2</v>
      </c>
      <c r="J38" s="76">
        <v>1</v>
      </c>
      <c r="K38" s="76">
        <v>5</v>
      </c>
    </row>
    <row r="39" spans="2:11" ht="15" customHeight="1" thickBot="1" x14ac:dyDescent="0.25">
      <c r="B39" s="39" t="s">
        <v>107</v>
      </c>
      <c r="C39" s="76">
        <v>0</v>
      </c>
      <c r="D39" s="76">
        <v>9</v>
      </c>
      <c r="E39" s="76">
        <v>2</v>
      </c>
      <c r="F39" s="76">
        <v>1</v>
      </c>
      <c r="G39" s="76">
        <v>0</v>
      </c>
      <c r="H39" s="76">
        <v>2</v>
      </c>
      <c r="I39" s="76">
        <v>6</v>
      </c>
      <c r="J39" s="76">
        <v>3</v>
      </c>
      <c r="K39" s="76">
        <v>3</v>
      </c>
    </row>
    <row r="40" spans="2:11" ht="15" customHeight="1" thickBot="1" x14ac:dyDescent="0.25">
      <c r="B40" s="39" t="s">
        <v>108</v>
      </c>
      <c r="C40" s="76">
        <v>0</v>
      </c>
      <c r="D40" s="76">
        <v>8</v>
      </c>
      <c r="E40" s="76">
        <v>9</v>
      </c>
      <c r="F40" s="76">
        <v>0</v>
      </c>
      <c r="G40" s="76">
        <v>0</v>
      </c>
      <c r="H40" s="76">
        <v>1</v>
      </c>
      <c r="I40" s="76">
        <v>8</v>
      </c>
      <c r="J40" s="76">
        <v>6</v>
      </c>
      <c r="K40" s="76">
        <v>11</v>
      </c>
    </row>
    <row r="41" spans="2:11" ht="15" customHeight="1" thickBot="1" x14ac:dyDescent="0.25">
      <c r="B41" s="54" t="s">
        <v>109</v>
      </c>
      <c r="C41" s="76">
        <v>0</v>
      </c>
      <c r="D41" s="76">
        <v>6</v>
      </c>
      <c r="E41" s="76">
        <v>5</v>
      </c>
      <c r="F41" s="76">
        <v>1</v>
      </c>
      <c r="G41" s="76">
        <v>0</v>
      </c>
      <c r="H41" s="76">
        <v>1</v>
      </c>
      <c r="I41" s="76">
        <v>0</v>
      </c>
      <c r="J41" s="76">
        <v>1</v>
      </c>
      <c r="K41" s="76">
        <v>5</v>
      </c>
    </row>
    <row r="42" spans="2:11" ht="15" customHeight="1" thickBot="1" x14ac:dyDescent="0.25">
      <c r="B42" s="58" t="s">
        <v>110</v>
      </c>
      <c r="C42" s="76">
        <v>0</v>
      </c>
      <c r="D42" s="76">
        <v>6</v>
      </c>
      <c r="E42" s="76">
        <v>14</v>
      </c>
      <c r="F42" s="76">
        <v>0</v>
      </c>
      <c r="G42" s="76">
        <v>0</v>
      </c>
      <c r="H42" s="76">
        <v>1</v>
      </c>
      <c r="I42" s="76">
        <v>9</v>
      </c>
      <c r="J42" s="76">
        <v>4</v>
      </c>
      <c r="K42" s="76">
        <v>11</v>
      </c>
    </row>
    <row r="43" spans="2:11" ht="15" customHeight="1" thickBot="1" x14ac:dyDescent="0.25">
      <c r="B43" s="39" t="s">
        <v>111</v>
      </c>
      <c r="C43" s="76">
        <v>0</v>
      </c>
      <c r="D43" s="76">
        <v>13</v>
      </c>
      <c r="E43" s="76">
        <v>14</v>
      </c>
      <c r="F43" s="76">
        <v>0</v>
      </c>
      <c r="G43" s="76">
        <v>0</v>
      </c>
      <c r="H43" s="76">
        <v>2</v>
      </c>
      <c r="I43" s="76">
        <v>7</v>
      </c>
      <c r="J43" s="76">
        <v>2</v>
      </c>
      <c r="K43" s="76">
        <v>6</v>
      </c>
    </row>
    <row r="44" spans="2:11" ht="15" customHeight="1" thickBot="1" x14ac:dyDescent="0.25">
      <c r="B44" s="39" t="s">
        <v>112</v>
      </c>
      <c r="C44" s="76">
        <v>0</v>
      </c>
      <c r="D44" s="76">
        <v>129</v>
      </c>
      <c r="E44" s="76">
        <v>73</v>
      </c>
      <c r="F44" s="76">
        <v>5</v>
      </c>
      <c r="G44" s="76">
        <v>2</v>
      </c>
      <c r="H44" s="76">
        <v>36</v>
      </c>
      <c r="I44" s="76">
        <v>80</v>
      </c>
      <c r="J44" s="76">
        <v>73</v>
      </c>
      <c r="K44" s="76">
        <v>77</v>
      </c>
    </row>
    <row r="45" spans="2:11" ht="15" customHeight="1" thickBot="1" x14ac:dyDescent="0.25">
      <c r="B45" s="39" t="s">
        <v>113</v>
      </c>
      <c r="C45" s="76">
        <v>0</v>
      </c>
      <c r="D45" s="76">
        <v>17</v>
      </c>
      <c r="E45" s="76">
        <v>14</v>
      </c>
      <c r="F45" s="76">
        <v>0</v>
      </c>
      <c r="G45" s="76">
        <v>0</v>
      </c>
      <c r="H45" s="76">
        <v>6</v>
      </c>
      <c r="I45" s="76">
        <v>12</v>
      </c>
      <c r="J45" s="76">
        <v>18</v>
      </c>
      <c r="K45" s="76">
        <v>15</v>
      </c>
    </row>
    <row r="46" spans="2:11" ht="15" customHeight="1" thickBot="1" x14ac:dyDescent="0.25">
      <c r="B46" s="39" t="s">
        <v>114</v>
      </c>
      <c r="C46" s="76">
        <v>0</v>
      </c>
      <c r="D46" s="76">
        <v>3</v>
      </c>
      <c r="E46" s="76">
        <v>1</v>
      </c>
      <c r="F46" s="76">
        <v>0</v>
      </c>
      <c r="G46" s="76">
        <v>0</v>
      </c>
      <c r="H46" s="76">
        <v>1</v>
      </c>
      <c r="I46" s="76">
        <v>3</v>
      </c>
      <c r="J46" s="76">
        <v>4</v>
      </c>
      <c r="K46" s="76">
        <v>5</v>
      </c>
    </row>
    <row r="47" spans="2:11" ht="15" customHeight="1" thickBot="1" x14ac:dyDescent="0.25">
      <c r="B47" s="39" t="s">
        <v>115</v>
      </c>
      <c r="C47" s="76">
        <v>0</v>
      </c>
      <c r="D47" s="76">
        <v>10</v>
      </c>
      <c r="E47" s="76">
        <v>3</v>
      </c>
      <c r="F47" s="76">
        <v>1</v>
      </c>
      <c r="G47" s="76">
        <v>0</v>
      </c>
      <c r="H47" s="76">
        <v>1</v>
      </c>
      <c r="I47" s="76">
        <v>6</v>
      </c>
      <c r="J47" s="76">
        <v>3</v>
      </c>
      <c r="K47" s="76">
        <v>5</v>
      </c>
    </row>
    <row r="48" spans="2:11" ht="15" customHeight="1" thickBot="1" x14ac:dyDescent="0.25">
      <c r="B48" s="39" t="s">
        <v>116</v>
      </c>
      <c r="C48" s="76">
        <v>0</v>
      </c>
      <c r="D48" s="76">
        <v>24</v>
      </c>
      <c r="E48" s="76">
        <v>20</v>
      </c>
      <c r="F48" s="76">
        <v>3</v>
      </c>
      <c r="G48" s="76">
        <v>1</v>
      </c>
      <c r="H48" s="76">
        <v>5</v>
      </c>
      <c r="I48" s="76">
        <v>15</v>
      </c>
      <c r="J48" s="76">
        <v>21</v>
      </c>
      <c r="K48" s="76">
        <v>11</v>
      </c>
    </row>
    <row r="49" spans="2:11" ht="15" customHeight="1" thickBot="1" x14ac:dyDescent="0.25">
      <c r="B49" s="39" t="s">
        <v>117</v>
      </c>
      <c r="C49" s="76">
        <v>0</v>
      </c>
      <c r="D49" s="76">
        <v>2</v>
      </c>
      <c r="E49" s="76">
        <v>0</v>
      </c>
      <c r="F49" s="76">
        <v>0</v>
      </c>
      <c r="G49" s="76">
        <v>0</v>
      </c>
      <c r="H49" s="76">
        <v>1</v>
      </c>
      <c r="I49" s="76">
        <v>2</v>
      </c>
      <c r="J49" s="76">
        <v>3</v>
      </c>
      <c r="K49" s="76">
        <v>3</v>
      </c>
    </row>
    <row r="50" spans="2:11" ht="15" customHeight="1" thickBot="1" x14ac:dyDescent="0.25">
      <c r="B50" s="54" t="s">
        <v>118</v>
      </c>
      <c r="C50" s="76">
        <v>0</v>
      </c>
      <c r="D50" s="76">
        <v>6</v>
      </c>
      <c r="E50" s="76">
        <v>10</v>
      </c>
      <c r="F50" s="76">
        <v>0</v>
      </c>
      <c r="G50" s="76">
        <v>0</v>
      </c>
      <c r="H50" s="76">
        <v>1</v>
      </c>
      <c r="I50" s="76">
        <v>3</v>
      </c>
      <c r="J50" s="76">
        <v>3</v>
      </c>
      <c r="K50" s="76">
        <v>5</v>
      </c>
    </row>
    <row r="51" spans="2:11" ht="15" customHeight="1" thickBot="1" x14ac:dyDescent="0.25">
      <c r="B51" s="58" t="s">
        <v>119</v>
      </c>
      <c r="C51" s="76">
        <v>0</v>
      </c>
      <c r="D51" s="76">
        <v>1</v>
      </c>
      <c r="E51" s="76">
        <v>5</v>
      </c>
      <c r="F51" s="76">
        <v>0</v>
      </c>
      <c r="G51" s="76">
        <v>0</v>
      </c>
      <c r="H51" s="76">
        <v>1</v>
      </c>
      <c r="I51" s="76">
        <v>3</v>
      </c>
      <c r="J51" s="76">
        <v>5</v>
      </c>
      <c r="K51" s="76">
        <v>4</v>
      </c>
    </row>
    <row r="52" spans="2:11" ht="15" customHeight="1" thickBot="1" x14ac:dyDescent="0.25">
      <c r="B52" s="39" t="s">
        <v>120</v>
      </c>
      <c r="C52" s="76">
        <v>0</v>
      </c>
      <c r="D52" s="76">
        <v>48</v>
      </c>
      <c r="E52" s="76">
        <v>54</v>
      </c>
      <c r="F52" s="76">
        <v>2</v>
      </c>
      <c r="G52" s="76">
        <v>3</v>
      </c>
      <c r="H52" s="76">
        <v>15</v>
      </c>
      <c r="I52" s="76">
        <v>82</v>
      </c>
      <c r="J52" s="76">
        <v>28</v>
      </c>
      <c r="K52" s="76">
        <v>38</v>
      </c>
    </row>
    <row r="53" spans="2:11" ht="15" customHeight="1" thickBot="1" x14ac:dyDescent="0.25">
      <c r="B53" s="39" t="s">
        <v>121</v>
      </c>
      <c r="C53" s="76">
        <v>0</v>
      </c>
      <c r="D53" s="76">
        <v>15</v>
      </c>
      <c r="E53" s="76">
        <v>10</v>
      </c>
      <c r="F53" s="76">
        <v>0</v>
      </c>
      <c r="G53" s="76">
        <v>0</v>
      </c>
      <c r="H53" s="76">
        <v>2</v>
      </c>
      <c r="I53" s="76">
        <v>10</v>
      </c>
      <c r="J53" s="76">
        <v>7</v>
      </c>
      <c r="K53" s="76">
        <v>12</v>
      </c>
    </row>
    <row r="54" spans="2:11" ht="15" customHeight="1" thickBot="1" x14ac:dyDescent="0.25">
      <c r="B54" s="39" t="s">
        <v>122</v>
      </c>
      <c r="C54" s="76">
        <v>0</v>
      </c>
      <c r="D54" s="76">
        <v>20</v>
      </c>
      <c r="E54" s="76">
        <v>15</v>
      </c>
      <c r="F54" s="76">
        <v>1</v>
      </c>
      <c r="G54" s="76">
        <v>2</v>
      </c>
      <c r="H54" s="76">
        <v>1</v>
      </c>
      <c r="I54" s="76">
        <v>11</v>
      </c>
      <c r="J54" s="76">
        <v>12</v>
      </c>
      <c r="K54" s="76">
        <v>8</v>
      </c>
    </row>
    <row r="55" spans="2:11" ht="15" customHeight="1" thickBot="1" x14ac:dyDescent="0.25">
      <c r="B55" s="39" t="s">
        <v>123</v>
      </c>
      <c r="C55" s="76">
        <v>1</v>
      </c>
      <c r="D55" s="76">
        <v>19</v>
      </c>
      <c r="E55" s="76">
        <v>19</v>
      </c>
      <c r="F55" s="76">
        <v>0</v>
      </c>
      <c r="G55" s="76">
        <v>0</v>
      </c>
      <c r="H55" s="76">
        <v>7</v>
      </c>
      <c r="I55" s="76">
        <v>7</v>
      </c>
      <c r="J55" s="76">
        <v>11</v>
      </c>
      <c r="K55" s="76">
        <v>17</v>
      </c>
    </row>
    <row r="56" spans="2:11" ht="15" customHeight="1" thickBot="1" x14ac:dyDescent="0.25">
      <c r="B56" s="54" t="s">
        <v>124</v>
      </c>
      <c r="C56" s="76">
        <v>0</v>
      </c>
      <c r="D56" s="76">
        <v>4</v>
      </c>
      <c r="E56" s="76">
        <v>6</v>
      </c>
      <c r="F56" s="76">
        <v>0</v>
      </c>
      <c r="G56" s="76">
        <v>0</v>
      </c>
      <c r="H56" s="76">
        <v>1</v>
      </c>
      <c r="I56" s="76">
        <v>4</v>
      </c>
      <c r="J56" s="76">
        <v>7</v>
      </c>
      <c r="K56" s="76">
        <v>5</v>
      </c>
    </row>
    <row r="57" spans="2:11" ht="15" customHeight="1" thickBot="1" x14ac:dyDescent="0.25">
      <c r="B57" s="58" t="s">
        <v>125</v>
      </c>
      <c r="C57" s="76">
        <v>0</v>
      </c>
      <c r="D57" s="76">
        <v>40</v>
      </c>
      <c r="E57" s="76">
        <v>30</v>
      </c>
      <c r="F57" s="76">
        <v>3</v>
      </c>
      <c r="G57" s="76">
        <v>0</v>
      </c>
      <c r="H57" s="76">
        <v>8</v>
      </c>
      <c r="I57" s="76">
        <v>41</v>
      </c>
      <c r="J57" s="76">
        <v>18</v>
      </c>
      <c r="K57" s="76">
        <v>10</v>
      </c>
    </row>
    <row r="58" spans="2:11" ht="15" customHeight="1" thickBot="1" x14ac:dyDescent="0.25">
      <c r="B58" s="39" t="s">
        <v>126</v>
      </c>
      <c r="C58" s="76">
        <v>1</v>
      </c>
      <c r="D58" s="76">
        <v>10</v>
      </c>
      <c r="E58" s="76">
        <v>0</v>
      </c>
      <c r="F58" s="76">
        <v>0</v>
      </c>
      <c r="G58" s="76">
        <v>0</v>
      </c>
      <c r="H58" s="76">
        <v>1</v>
      </c>
      <c r="I58" s="76">
        <v>1</v>
      </c>
      <c r="J58" s="76">
        <v>4</v>
      </c>
      <c r="K58" s="76">
        <v>7</v>
      </c>
    </row>
    <row r="59" spans="2:11" ht="15" customHeight="1" thickBot="1" x14ac:dyDescent="0.25">
      <c r="B59" s="39" t="s">
        <v>127</v>
      </c>
      <c r="C59" s="76">
        <v>0</v>
      </c>
      <c r="D59" s="76">
        <v>7</v>
      </c>
      <c r="E59" s="76">
        <v>13</v>
      </c>
      <c r="F59" s="76">
        <v>1</v>
      </c>
      <c r="G59" s="76">
        <v>0</v>
      </c>
      <c r="H59" s="76">
        <v>2</v>
      </c>
      <c r="I59" s="76">
        <v>6</v>
      </c>
      <c r="J59" s="76">
        <v>5</v>
      </c>
      <c r="K59" s="76">
        <v>4</v>
      </c>
    </row>
    <row r="60" spans="2:11" ht="15" customHeight="1" thickBot="1" x14ac:dyDescent="0.25">
      <c r="B60" s="39" t="s">
        <v>128</v>
      </c>
      <c r="C60" s="76">
        <v>1</v>
      </c>
      <c r="D60" s="76">
        <v>5</v>
      </c>
      <c r="E60" s="76">
        <v>8</v>
      </c>
      <c r="F60" s="76">
        <v>0</v>
      </c>
      <c r="G60" s="76">
        <v>0</v>
      </c>
      <c r="H60" s="76">
        <v>4</v>
      </c>
      <c r="I60" s="76">
        <v>13</v>
      </c>
      <c r="J60" s="76">
        <v>5</v>
      </c>
      <c r="K60" s="76">
        <v>9</v>
      </c>
    </row>
    <row r="61" spans="2:11" ht="15" customHeight="1" thickBot="1" x14ac:dyDescent="0.25">
      <c r="B61" s="39" t="s">
        <v>129</v>
      </c>
      <c r="C61" s="76">
        <v>0</v>
      </c>
      <c r="D61" s="76">
        <v>6</v>
      </c>
      <c r="E61" s="76">
        <v>3</v>
      </c>
      <c r="F61" s="76">
        <v>0</v>
      </c>
      <c r="G61" s="76">
        <v>0</v>
      </c>
      <c r="H61" s="76">
        <v>0</v>
      </c>
      <c r="I61" s="76">
        <v>3</v>
      </c>
      <c r="J61" s="76">
        <v>2</v>
      </c>
      <c r="K61" s="76">
        <v>4</v>
      </c>
    </row>
    <row r="62" spans="2:11" ht="15" customHeight="1" thickBot="1" x14ac:dyDescent="0.25">
      <c r="B62" s="39" t="s">
        <v>130</v>
      </c>
      <c r="C62" s="76">
        <v>0</v>
      </c>
      <c r="D62" s="76">
        <v>24</v>
      </c>
      <c r="E62" s="76">
        <v>18</v>
      </c>
      <c r="F62" s="76">
        <v>1</v>
      </c>
      <c r="G62" s="76">
        <v>2</v>
      </c>
      <c r="H62" s="76">
        <v>3</v>
      </c>
      <c r="I62" s="76">
        <v>6</v>
      </c>
      <c r="J62" s="76">
        <v>10</v>
      </c>
      <c r="K62" s="76">
        <v>18</v>
      </c>
    </row>
    <row r="63" spans="2:11" ht="15" customHeight="1" thickBot="1" x14ac:dyDescent="0.25">
      <c r="B63" s="39" t="s">
        <v>131</v>
      </c>
      <c r="C63" s="76">
        <v>0</v>
      </c>
      <c r="D63" s="76">
        <v>7</v>
      </c>
      <c r="E63" s="76">
        <v>6</v>
      </c>
      <c r="F63" s="76">
        <v>0</v>
      </c>
      <c r="G63" s="76">
        <v>0</v>
      </c>
      <c r="H63" s="76">
        <v>1</v>
      </c>
      <c r="I63" s="76">
        <v>3</v>
      </c>
      <c r="J63" s="76">
        <v>2</v>
      </c>
      <c r="K63" s="76">
        <v>5</v>
      </c>
    </row>
    <row r="64" spans="2:11" ht="15" customHeight="1" thickBot="1" x14ac:dyDescent="0.25">
      <c r="B64" s="39" t="s">
        <v>132</v>
      </c>
      <c r="C64" s="76">
        <v>0</v>
      </c>
      <c r="D64" s="76">
        <v>4</v>
      </c>
      <c r="E64" s="76">
        <v>8</v>
      </c>
      <c r="F64" s="76">
        <v>0</v>
      </c>
      <c r="G64" s="76">
        <v>0</v>
      </c>
      <c r="H64" s="76">
        <v>0</v>
      </c>
      <c r="I64" s="76">
        <v>5</v>
      </c>
      <c r="J64" s="76">
        <v>2</v>
      </c>
      <c r="K64" s="76">
        <v>4</v>
      </c>
    </row>
    <row r="65" spans="2:11" ht="15" customHeight="1" thickBot="1" x14ac:dyDescent="0.25">
      <c r="B65" s="39" t="s">
        <v>133</v>
      </c>
      <c r="C65" s="76">
        <v>0</v>
      </c>
      <c r="D65" s="76">
        <v>11</v>
      </c>
      <c r="E65" s="76">
        <v>12</v>
      </c>
      <c r="F65" s="76">
        <v>0</v>
      </c>
      <c r="G65" s="76">
        <v>0</v>
      </c>
      <c r="H65" s="76">
        <v>3</v>
      </c>
      <c r="I65" s="76">
        <v>3</v>
      </c>
      <c r="J65" s="76">
        <v>2</v>
      </c>
      <c r="K65" s="76">
        <v>4</v>
      </c>
    </row>
    <row r="66" spans="2:11" ht="15" customHeight="1" thickBot="1" x14ac:dyDescent="0.25">
      <c r="B66" s="56" t="s">
        <v>134</v>
      </c>
      <c r="C66" s="76">
        <v>0</v>
      </c>
      <c r="D66" s="76">
        <v>11</v>
      </c>
      <c r="E66" s="76">
        <v>13</v>
      </c>
      <c r="F66" s="76">
        <v>1</v>
      </c>
      <c r="G66" s="76">
        <v>0</v>
      </c>
      <c r="H66" s="76">
        <v>3</v>
      </c>
      <c r="I66" s="76">
        <v>6</v>
      </c>
      <c r="J66" s="76">
        <v>6</v>
      </c>
      <c r="K66" s="76">
        <v>7</v>
      </c>
    </row>
    <row r="67" spans="2:11" ht="15" customHeight="1" thickBot="1" x14ac:dyDescent="0.25">
      <c r="B67" s="39" t="s">
        <v>135</v>
      </c>
      <c r="C67" s="76">
        <v>0</v>
      </c>
      <c r="D67" s="76">
        <v>23</v>
      </c>
      <c r="E67" s="76">
        <v>15</v>
      </c>
      <c r="F67" s="76">
        <v>0</v>
      </c>
      <c r="G67" s="76">
        <v>2</v>
      </c>
      <c r="H67" s="76">
        <v>1</v>
      </c>
      <c r="I67" s="76">
        <v>17</v>
      </c>
      <c r="J67" s="76">
        <v>3</v>
      </c>
      <c r="K67" s="76">
        <v>13</v>
      </c>
    </row>
    <row r="68" spans="2:11" ht="15" customHeight="1" thickBot="1" x14ac:dyDescent="0.25">
      <c r="B68" s="39" t="s">
        <v>136</v>
      </c>
      <c r="C68" s="76">
        <v>0</v>
      </c>
      <c r="D68" s="76">
        <v>34</v>
      </c>
      <c r="E68" s="76">
        <v>23</v>
      </c>
      <c r="F68" s="76">
        <v>1</v>
      </c>
      <c r="G68" s="76">
        <v>1</v>
      </c>
      <c r="H68" s="76">
        <v>8</v>
      </c>
      <c r="I68" s="76">
        <v>16</v>
      </c>
      <c r="J68" s="76">
        <v>17</v>
      </c>
      <c r="K68" s="76">
        <v>15</v>
      </c>
    </row>
    <row r="69" spans="2:11" ht="15" customHeight="1" thickBot="1" x14ac:dyDescent="0.25">
      <c r="B69" s="39" t="s">
        <v>137</v>
      </c>
      <c r="C69" s="76">
        <v>0</v>
      </c>
      <c r="D69" s="76">
        <v>196</v>
      </c>
      <c r="E69" s="76">
        <v>128</v>
      </c>
      <c r="F69" s="76">
        <v>9</v>
      </c>
      <c r="G69" s="76">
        <v>3</v>
      </c>
      <c r="H69" s="76">
        <v>67</v>
      </c>
      <c r="I69" s="76">
        <v>140</v>
      </c>
      <c r="J69" s="76">
        <v>110</v>
      </c>
      <c r="K69" s="76">
        <v>108</v>
      </c>
    </row>
    <row r="70" spans="2:11" ht="15" customHeight="1" thickBot="1" x14ac:dyDescent="0.25">
      <c r="B70" s="39" t="s">
        <v>138</v>
      </c>
      <c r="C70" s="76">
        <v>0</v>
      </c>
      <c r="D70" s="76">
        <v>9</v>
      </c>
      <c r="E70" s="76">
        <v>11</v>
      </c>
      <c r="F70" s="76">
        <v>0</v>
      </c>
      <c r="G70" s="76">
        <v>0</v>
      </c>
      <c r="H70" s="76">
        <v>1</v>
      </c>
      <c r="I70" s="76">
        <v>11</v>
      </c>
      <c r="J70" s="76">
        <v>4</v>
      </c>
      <c r="K70" s="76">
        <v>9</v>
      </c>
    </row>
    <row r="71" spans="2:11" ht="15" customHeight="1" thickBot="1" x14ac:dyDescent="0.25">
      <c r="B71" s="39" t="s">
        <v>139</v>
      </c>
      <c r="C71" s="76">
        <v>0</v>
      </c>
      <c r="D71" s="76">
        <v>47</v>
      </c>
      <c r="E71" s="76">
        <v>27</v>
      </c>
      <c r="F71" s="76">
        <v>2</v>
      </c>
      <c r="G71" s="76">
        <v>0</v>
      </c>
      <c r="H71" s="76">
        <v>5</v>
      </c>
      <c r="I71" s="76">
        <v>18</v>
      </c>
      <c r="J71" s="76">
        <v>23</v>
      </c>
      <c r="K71" s="76">
        <v>18</v>
      </c>
    </row>
    <row r="72" spans="2:11" ht="15" customHeight="1" thickBot="1" x14ac:dyDescent="0.25">
      <c r="B72" s="39" t="s">
        <v>140</v>
      </c>
      <c r="C72" s="76">
        <v>0</v>
      </c>
      <c r="D72" s="76">
        <v>37</v>
      </c>
      <c r="E72" s="76">
        <v>22</v>
      </c>
      <c r="F72" s="76">
        <v>3</v>
      </c>
      <c r="G72" s="76">
        <v>0</v>
      </c>
      <c r="H72" s="76">
        <v>7</v>
      </c>
      <c r="I72" s="76">
        <v>30</v>
      </c>
      <c r="J72" s="76">
        <v>18</v>
      </c>
      <c r="K72" s="76">
        <v>23</v>
      </c>
    </row>
    <row r="73" spans="2:11" ht="15" customHeight="1" thickBot="1" x14ac:dyDescent="0.25">
      <c r="B73" s="39" t="s">
        <v>141</v>
      </c>
      <c r="C73" s="76">
        <v>0</v>
      </c>
      <c r="D73" s="76">
        <v>25</v>
      </c>
      <c r="E73" s="76">
        <v>14</v>
      </c>
      <c r="F73" s="76">
        <v>1</v>
      </c>
      <c r="G73" s="76">
        <v>0</v>
      </c>
      <c r="H73" s="76">
        <v>3</v>
      </c>
      <c r="I73" s="76">
        <v>9</v>
      </c>
      <c r="J73" s="76">
        <v>9</v>
      </c>
      <c r="K73" s="76">
        <v>6</v>
      </c>
    </row>
    <row r="74" spans="2:11" ht="15" customHeight="1" thickBot="1" x14ac:dyDescent="0.25">
      <c r="B74" s="39" t="s">
        <v>142</v>
      </c>
      <c r="C74" s="76">
        <v>0</v>
      </c>
      <c r="D74" s="76">
        <v>16</v>
      </c>
      <c r="E74" s="76">
        <v>20</v>
      </c>
      <c r="F74" s="76">
        <v>1</v>
      </c>
      <c r="G74" s="76">
        <v>2</v>
      </c>
      <c r="H74" s="76">
        <v>7</v>
      </c>
      <c r="I74" s="76">
        <v>6</v>
      </c>
      <c r="J74" s="76">
        <v>4</v>
      </c>
      <c r="K74" s="76">
        <v>14</v>
      </c>
    </row>
    <row r="75" spans="2:11" ht="15" customHeight="1" thickBot="1" x14ac:dyDescent="0.25">
      <c r="B75" s="39" t="s">
        <v>143</v>
      </c>
      <c r="C75" s="76">
        <v>0</v>
      </c>
      <c r="D75" s="76">
        <v>9</v>
      </c>
      <c r="E75" s="76">
        <v>7</v>
      </c>
      <c r="F75" s="76">
        <v>1</v>
      </c>
      <c r="G75" s="76">
        <v>0</v>
      </c>
      <c r="H75" s="76">
        <v>1</v>
      </c>
      <c r="I75" s="76">
        <v>1</v>
      </c>
      <c r="J75" s="76">
        <v>1</v>
      </c>
      <c r="K75" s="76">
        <v>9</v>
      </c>
    </row>
    <row r="76" spans="2:11" ht="15" customHeight="1" thickBot="1" x14ac:dyDescent="0.25">
      <c r="B76" s="39" t="s">
        <v>144</v>
      </c>
      <c r="C76" s="76">
        <v>0</v>
      </c>
      <c r="D76" s="76">
        <v>14</v>
      </c>
      <c r="E76" s="76">
        <v>18</v>
      </c>
      <c r="F76" s="76">
        <v>1</v>
      </c>
      <c r="G76" s="76">
        <v>1</v>
      </c>
      <c r="H76" s="76">
        <v>2</v>
      </c>
      <c r="I76" s="76">
        <v>2</v>
      </c>
      <c r="J76" s="76">
        <v>5</v>
      </c>
      <c r="K76" s="76">
        <v>4</v>
      </c>
    </row>
    <row r="77" spans="2:11" ht="15" customHeight="1" thickBot="1" x14ac:dyDescent="0.25">
      <c r="B77" s="39" t="s">
        <v>145</v>
      </c>
      <c r="C77" s="76">
        <v>0</v>
      </c>
      <c r="D77" s="76">
        <v>7</v>
      </c>
      <c r="E77" s="76">
        <v>7</v>
      </c>
      <c r="F77" s="76">
        <v>0</v>
      </c>
      <c r="G77" s="76">
        <v>0</v>
      </c>
      <c r="H77" s="76">
        <v>0</v>
      </c>
      <c r="I77" s="76">
        <v>0</v>
      </c>
      <c r="J77" s="76">
        <v>0</v>
      </c>
      <c r="K77" s="76">
        <v>0</v>
      </c>
    </row>
    <row r="78" spans="2:11" ht="15" customHeight="1" thickBot="1" x14ac:dyDescent="0.25">
      <c r="B78" s="56" t="s">
        <v>146</v>
      </c>
      <c r="C78" s="76">
        <v>0</v>
      </c>
      <c r="D78" s="76">
        <v>24</v>
      </c>
      <c r="E78" s="76">
        <v>22</v>
      </c>
      <c r="F78" s="76">
        <v>2</v>
      </c>
      <c r="G78" s="76">
        <v>3</v>
      </c>
      <c r="H78" s="76">
        <v>8</v>
      </c>
      <c r="I78" s="76">
        <v>22</v>
      </c>
      <c r="J78" s="76">
        <v>14</v>
      </c>
      <c r="K78" s="76">
        <v>14</v>
      </c>
    </row>
    <row r="79" spans="2:11" ht="15" customHeight="1" thickBot="1" x14ac:dyDescent="0.25">
      <c r="B79" s="39" t="s">
        <v>147</v>
      </c>
      <c r="C79" s="76">
        <v>0</v>
      </c>
      <c r="D79" s="76">
        <v>2</v>
      </c>
      <c r="E79" s="76">
        <v>9</v>
      </c>
      <c r="F79" s="76">
        <v>0</v>
      </c>
      <c r="G79" s="76">
        <v>0</v>
      </c>
      <c r="H79" s="76">
        <v>2</v>
      </c>
      <c r="I79" s="76">
        <v>6</v>
      </c>
      <c r="J79" s="76">
        <v>3</v>
      </c>
      <c r="K79" s="76">
        <v>1</v>
      </c>
    </row>
    <row r="80" spans="2:11" ht="15" customHeight="1" thickBot="1" x14ac:dyDescent="0.25">
      <c r="B80" s="39" t="s">
        <v>148</v>
      </c>
      <c r="C80" s="76">
        <v>0</v>
      </c>
      <c r="D80" s="76">
        <v>1</v>
      </c>
      <c r="E80" s="76">
        <v>2</v>
      </c>
      <c r="F80" s="76">
        <v>0</v>
      </c>
      <c r="G80" s="76">
        <v>0</v>
      </c>
      <c r="H80" s="76">
        <v>1</v>
      </c>
      <c r="I80" s="76">
        <v>0</v>
      </c>
      <c r="J80" s="76">
        <v>3</v>
      </c>
      <c r="K80" s="76">
        <v>9</v>
      </c>
    </row>
    <row r="81" spans="2:11" ht="15" customHeight="1" thickBot="1" x14ac:dyDescent="0.25">
      <c r="B81" s="39" t="s">
        <v>149</v>
      </c>
      <c r="C81" s="76">
        <v>0</v>
      </c>
      <c r="D81" s="76">
        <v>30</v>
      </c>
      <c r="E81" s="76">
        <v>35</v>
      </c>
      <c r="F81" s="76">
        <v>0</v>
      </c>
      <c r="G81" s="76">
        <v>0</v>
      </c>
      <c r="H81" s="76">
        <v>5</v>
      </c>
      <c r="I81" s="76">
        <v>22</v>
      </c>
      <c r="J81" s="76">
        <v>18</v>
      </c>
      <c r="K81" s="76">
        <v>15</v>
      </c>
    </row>
    <row r="82" spans="2:11" ht="15" customHeight="1" thickBot="1" x14ac:dyDescent="0.25">
      <c r="B82" s="39" t="s">
        <v>150</v>
      </c>
      <c r="C82" s="76">
        <v>0</v>
      </c>
      <c r="D82" s="76">
        <v>10</v>
      </c>
      <c r="E82" s="76">
        <v>21</v>
      </c>
      <c r="F82" s="76">
        <v>4</v>
      </c>
      <c r="G82" s="76">
        <v>0</v>
      </c>
      <c r="H82" s="76">
        <v>2</v>
      </c>
      <c r="I82" s="76">
        <v>9</v>
      </c>
      <c r="J82" s="76">
        <v>5</v>
      </c>
      <c r="K82" s="76">
        <v>11</v>
      </c>
    </row>
    <row r="83" spans="2:11" ht="15" customHeight="1" thickBot="1" x14ac:dyDescent="0.25">
      <c r="B83" s="39" t="s">
        <v>151</v>
      </c>
      <c r="C83" s="76">
        <v>1</v>
      </c>
      <c r="D83" s="76">
        <v>12</v>
      </c>
      <c r="E83" s="76">
        <v>18</v>
      </c>
      <c r="F83" s="76">
        <v>1</v>
      </c>
      <c r="G83" s="76">
        <v>0</v>
      </c>
      <c r="H83" s="76">
        <v>2</v>
      </c>
      <c r="I83" s="76">
        <v>2</v>
      </c>
      <c r="J83" s="76">
        <v>3</v>
      </c>
      <c r="K83" s="76">
        <v>19</v>
      </c>
    </row>
    <row r="84" spans="2:11" ht="15" customHeight="1" thickBot="1" x14ac:dyDescent="0.25">
      <c r="B84" s="39" t="s">
        <v>152</v>
      </c>
      <c r="C84" s="76">
        <v>0</v>
      </c>
      <c r="D84" s="76">
        <v>210</v>
      </c>
      <c r="E84" s="76">
        <v>159</v>
      </c>
      <c r="F84" s="76">
        <v>8</v>
      </c>
      <c r="G84" s="76">
        <v>4</v>
      </c>
      <c r="H84" s="76">
        <v>41</v>
      </c>
      <c r="I84" s="76">
        <v>183</v>
      </c>
      <c r="J84" s="76">
        <v>130</v>
      </c>
      <c r="K84" s="76">
        <v>117</v>
      </c>
    </row>
    <row r="85" spans="2:11" ht="15" customHeight="1" thickBot="1" x14ac:dyDescent="0.25">
      <c r="B85" s="39" t="s">
        <v>153</v>
      </c>
      <c r="C85" s="76">
        <v>0</v>
      </c>
      <c r="D85" s="76">
        <v>5</v>
      </c>
      <c r="E85" s="76">
        <v>15</v>
      </c>
      <c r="F85" s="76">
        <v>0</v>
      </c>
      <c r="G85" s="76">
        <v>1</v>
      </c>
      <c r="H85" s="76">
        <v>1</v>
      </c>
      <c r="I85" s="76">
        <v>5</v>
      </c>
      <c r="J85" s="76">
        <v>3</v>
      </c>
      <c r="K85" s="76">
        <v>15</v>
      </c>
    </row>
    <row r="86" spans="2:11" ht="15" customHeight="1" thickBot="1" x14ac:dyDescent="0.25">
      <c r="B86" s="39" t="s">
        <v>154</v>
      </c>
      <c r="C86" s="76">
        <v>0</v>
      </c>
      <c r="D86" s="76">
        <v>15</v>
      </c>
      <c r="E86" s="76">
        <v>20</v>
      </c>
      <c r="F86" s="76">
        <v>0</v>
      </c>
      <c r="G86" s="76">
        <v>0</v>
      </c>
      <c r="H86" s="76">
        <v>2</v>
      </c>
      <c r="I86" s="76">
        <v>7</v>
      </c>
      <c r="J86" s="76">
        <v>6</v>
      </c>
      <c r="K86" s="76">
        <v>9</v>
      </c>
    </row>
    <row r="87" spans="2:11" ht="15" customHeight="1" thickBot="1" x14ac:dyDescent="0.25">
      <c r="B87" s="39" t="s">
        <v>155</v>
      </c>
      <c r="C87" s="76">
        <v>0</v>
      </c>
      <c r="D87" s="76">
        <v>19</v>
      </c>
      <c r="E87" s="76">
        <v>16</v>
      </c>
      <c r="F87" s="76">
        <v>1</v>
      </c>
      <c r="G87" s="76">
        <v>0</v>
      </c>
      <c r="H87" s="76">
        <v>4</v>
      </c>
      <c r="I87" s="76">
        <v>9</v>
      </c>
      <c r="J87" s="76">
        <v>21</v>
      </c>
      <c r="K87" s="76">
        <v>19</v>
      </c>
    </row>
    <row r="88" spans="2:11" ht="15" customHeight="1" thickBot="1" x14ac:dyDescent="0.25">
      <c r="B88" s="39" t="s">
        <v>156</v>
      </c>
      <c r="C88" s="76">
        <v>0</v>
      </c>
      <c r="D88" s="76">
        <v>12</v>
      </c>
      <c r="E88" s="76">
        <v>9</v>
      </c>
      <c r="F88" s="76">
        <v>0</v>
      </c>
      <c r="G88" s="76">
        <v>0</v>
      </c>
      <c r="H88" s="76">
        <v>1</v>
      </c>
      <c r="I88" s="76">
        <v>2</v>
      </c>
      <c r="J88" s="76">
        <v>2</v>
      </c>
      <c r="K88" s="76">
        <v>2</v>
      </c>
    </row>
    <row r="89" spans="2:11" ht="15" customHeight="1" thickBot="1" x14ac:dyDescent="0.25">
      <c r="B89" s="39" t="s">
        <v>157</v>
      </c>
      <c r="C89" s="76">
        <v>0</v>
      </c>
      <c r="D89" s="76">
        <v>17</v>
      </c>
      <c r="E89" s="76">
        <v>15</v>
      </c>
      <c r="F89" s="76">
        <v>1</v>
      </c>
      <c r="G89" s="76">
        <v>0</v>
      </c>
      <c r="H89" s="76">
        <v>5</v>
      </c>
      <c r="I89" s="76">
        <v>20</v>
      </c>
      <c r="J89" s="76">
        <v>9</v>
      </c>
      <c r="K89" s="76">
        <v>5</v>
      </c>
    </row>
    <row r="90" spans="2:11" ht="15" customHeight="1" thickBot="1" x14ac:dyDescent="0.25">
      <c r="B90" s="39" t="s">
        <v>158</v>
      </c>
      <c r="C90" s="76">
        <v>0</v>
      </c>
      <c r="D90" s="76">
        <v>45</v>
      </c>
      <c r="E90" s="76">
        <v>36</v>
      </c>
      <c r="F90" s="76">
        <v>0</v>
      </c>
      <c r="G90" s="76">
        <v>0</v>
      </c>
      <c r="H90" s="76">
        <v>9</v>
      </c>
      <c r="I90" s="76">
        <v>35</v>
      </c>
      <c r="J90" s="76">
        <v>25</v>
      </c>
      <c r="K90" s="76">
        <v>25</v>
      </c>
    </row>
    <row r="91" spans="2:11" ht="15" customHeight="1" thickBot="1" x14ac:dyDescent="0.25">
      <c r="B91" s="39" t="s">
        <v>159</v>
      </c>
      <c r="C91" s="76">
        <v>0</v>
      </c>
      <c r="D91" s="76">
        <v>9</v>
      </c>
      <c r="E91" s="76">
        <v>6</v>
      </c>
      <c r="F91" s="76">
        <v>0</v>
      </c>
      <c r="G91" s="76">
        <v>0</v>
      </c>
      <c r="H91" s="76">
        <v>1</v>
      </c>
      <c r="I91" s="76">
        <v>4</v>
      </c>
      <c r="J91" s="76">
        <v>5</v>
      </c>
      <c r="K91" s="76">
        <v>1</v>
      </c>
    </row>
    <row r="92" spans="2:11" ht="15" customHeight="1" thickBot="1" x14ac:dyDescent="0.25">
      <c r="B92" s="39" t="s">
        <v>160</v>
      </c>
      <c r="C92" s="76">
        <v>0</v>
      </c>
      <c r="D92" s="76">
        <v>23</v>
      </c>
      <c r="E92" s="76">
        <v>11</v>
      </c>
      <c r="F92" s="76">
        <v>5</v>
      </c>
      <c r="G92" s="76">
        <v>0</v>
      </c>
      <c r="H92" s="76">
        <v>1</v>
      </c>
      <c r="I92" s="76">
        <v>11</v>
      </c>
      <c r="J92" s="76">
        <v>11</v>
      </c>
      <c r="K92" s="76">
        <v>8</v>
      </c>
    </row>
    <row r="93" spans="2:11" ht="15" customHeight="1" thickBot="1" x14ac:dyDescent="0.25">
      <c r="B93" s="56" t="s">
        <v>161</v>
      </c>
      <c r="C93" s="76">
        <v>0</v>
      </c>
      <c r="D93" s="76">
        <v>12</v>
      </c>
      <c r="E93" s="76">
        <v>8</v>
      </c>
      <c r="F93" s="76">
        <v>0</v>
      </c>
      <c r="G93" s="76">
        <v>0</v>
      </c>
      <c r="H93" s="76">
        <v>2</v>
      </c>
      <c r="I93" s="76">
        <v>5</v>
      </c>
      <c r="J93" s="76">
        <v>3</v>
      </c>
      <c r="K93" s="76">
        <v>5</v>
      </c>
    </row>
    <row r="94" spans="2:11" ht="15" customHeight="1" thickBot="1" x14ac:dyDescent="0.25">
      <c r="B94" s="39" t="s">
        <v>162</v>
      </c>
      <c r="C94" s="76">
        <v>0</v>
      </c>
      <c r="D94" s="76">
        <v>8</v>
      </c>
      <c r="E94" s="76">
        <v>7</v>
      </c>
      <c r="F94" s="76">
        <v>0</v>
      </c>
      <c r="G94" s="76">
        <v>0</v>
      </c>
      <c r="H94" s="76">
        <v>0</v>
      </c>
      <c r="I94" s="76">
        <v>10</v>
      </c>
      <c r="J94" s="76">
        <v>5</v>
      </c>
      <c r="K94" s="76">
        <v>0</v>
      </c>
    </row>
    <row r="95" spans="2:11" ht="15" customHeight="1" thickBot="1" x14ac:dyDescent="0.25">
      <c r="B95" s="39" t="s">
        <v>163</v>
      </c>
      <c r="C95" s="76">
        <v>0</v>
      </c>
      <c r="D95" s="76">
        <v>3</v>
      </c>
      <c r="E95" s="76">
        <v>1</v>
      </c>
      <c r="F95" s="76">
        <v>0</v>
      </c>
      <c r="G95" s="76">
        <v>0</v>
      </c>
      <c r="H95" s="76">
        <v>1</v>
      </c>
      <c r="I95" s="76">
        <v>4</v>
      </c>
      <c r="J95" s="76">
        <v>0</v>
      </c>
      <c r="K95" s="76">
        <v>0</v>
      </c>
    </row>
    <row r="96" spans="2:11" ht="15" customHeight="1" thickBot="1" x14ac:dyDescent="0.25">
      <c r="B96" s="39" t="s">
        <v>164</v>
      </c>
      <c r="C96" s="76">
        <v>0</v>
      </c>
      <c r="D96" s="76">
        <v>3</v>
      </c>
      <c r="E96" s="76">
        <v>3</v>
      </c>
      <c r="F96" s="76">
        <v>1</v>
      </c>
      <c r="G96" s="76">
        <v>0</v>
      </c>
      <c r="H96" s="76">
        <v>1</v>
      </c>
      <c r="I96" s="76">
        <v>3</v>
      </c>
      <c r="J96" s="76">
        <v>1</v>
      </c>
      <c r="K96" s="76">
        <v>3</v>
      </c>
    </row>
    <row r="97" spans="2:11" ht="15" customHeight="1" thickBot="1" x14ac:dyDescent="0.25">
      <c r="B97" s="39" t="s">
        <v>165</v>
      </c>
      <c r="C97" s="76">
        <v>0</v>
      </c>
      <c r="D97" s="76">
        <v>20</v>
      </c>
      <c r="E97" s="76">
        <v>7</v>
      </c>
      <c r="F97" s="76">
        <v>0</v>
      </c>
      <c r="G97" s="76">
        <v>2</v>
      </c>
      <c r="H97" s="76">
        <v>6</v>
      </c>
      <c r="I97" s="76">
        <v>16</v>
      </c>
      <c r="J97" s="76">
        <v>5</v>
      </c>
      <c r="K97" s="76">
        <v>11</v>
      </c>
    </row>
    <row r="98" spans="2:11" ht="15" customHeight="1" thickBot="1" x14ac:dyDescent="0.25">
      <c r="B98" s="39" t="s">
        <v>166</v>
      </c>
      <c r="C98" s="76">
        <v>0</v>
      </c>
      <c r="D98" s="76">
        <v>9</v>
      </c>
      <c r="E98" s="76">
        <v>5</v>
      </c>
      <c r="F98" s="76">
        <v>0</v>
      </c>
      <c r="G98" s="76">
        <v>0</v>
      </c>
      <c r="H98" s="76">
        <v>2</v>
      </c>
      <c r="I98" s="76">
        <v>3</v>
      </c>
      <c r="J98" s="76">
        <v>5</v>
      </c>
      <c r="K98" s="76">
        <v>2</v>
      </c>
    </row>
    <row r="99" spans="2:11" ht="15" customHeight="1" thickBot="1" x14ac:dyDescent="0.25">
      <c r="B99" s="56" t="s">
        <v>167</v>
      </c>
      <c r="C99" s="76">
        <v>0</v>
      </c>
      <c r="D99" s="76">
        <v>13</v>
      </c>
      <c r="E99" s="76">
        <v>14</v>
      </c>
      <c r="F99" s="76">
        <v>1</v>
      </c>
      <c r="G99" s="76">
        <v>0</v>
      </c>
      <c r="H99" s="76">
        <v>1</v>
      </c>
      <c r="I99" s="76">
        <v>10</v>
      </c>
      <c r="J99" s="76">
        <v>7</v>
      </c>
      <c r="K99" s="76">
        <v>10</v>
      </c>
    </row>
    <row r="100" spans="2:11" ht="15" customHeight="1" thickBot="1" x14ac:dyDescent="0.25">
      <c r="B100" s="39" t="s">
        <v>168</v>
      </c>
      <c r="C100" s="76">
        <v>0</v>
      </c>
      <c r="D100" s="76">
        <v>15</v>
      </c>
      <c r="E100" s="76">
        <v>6</v>
      </c>
      <c r="F100" s="76">
        <v>0</v>
      </c>
      <c r="G100" s="76">
        <v>3</v>
      </c>
      <c r="H100" s="76">
        <v>2</v>
      </c>
      <c r="I100" s="76">
        <v>7</v>
      </c>
      <c r="J100" s="76">
        <v>20</v>
      </c>
      <c r="K100" s="76">
        <v>20</v>
      </c>
    </row>
    <row r="101" spans="2:11" ht="15" customHeight="1" thickBot="1" x14ac:dyDescent="0.25">
      <c r="B101" s="39" t="s">
        <v>169</v>
      </c>
      <c r="C101" s="76">
        <v>0</v>
      </c>
      <c r="D101" s="76">
        <v>1</v>
      </c>
      <c r="E101" s="76">
        <v>0</v>
      </c>
      <c r="F101" s="76">
        <v>0</v>
      </c>
      <c r="G101" s="76">
        <v>0</v>
      </c>
      <c r="H101" s="76">
        <v>1</v>
      </c>
      <c r="I101" s="76">
        <v>1</v>
      </c>
      <c r="J101" s="76">
        <v>2</v>
      </c>
      <c r="K101" s="76">
        <v>1</v>
      </c>
    </row>
    <row r="102" spans="2:11" ht="15" customHeight="1" thickBot="1" x14ac:dyDescent="0.25">
      <c r="B102" s="56" t="s">
        <v>170</v>
      </c>
      <c r="C102" s="76">
        <v>0</v>
      </c>
      <c r="D102" s="76">
        <v>14</v>
      </c>
      <c r="E102" s="76">
        <v>7</v>
      </c>
      <c r="F102" s="76">
        <v>0</v>
      </c>
      <c r="G102" s="76">
        <v>0</v>
      </c>
      <c r="H102" s="76">
        <v>10</v>
      </c>
      <c r="I102" s="76">
        <v>4</v>
      </c>
      <c r="J102" s="76">
        <v>5</v>
      </c>
      <c r="K102" s="76">
        <v>5</v>
      </c>
    </row>
    <row r="103" spans="2:11" ht="15" customHeight="1" thickBot="1" x14ac:dyDescent="0.25">
      <c r="B103" s="39" t="s">
        <v>171</v>
      </c>
      <c r="C103" s="76">
        <v>0</v>
      </c>
      <c r="D103" s="76">
        <v>5</v>
      </c>
      <c r="E103" s="76">
        <v>5</v>
      </c>
      <c r="F103" s="76">
        <v>1</v>
      </c>
      <c r="G103" s="76">
        <v>0</v>
      </c>
      <c r="H103" s="76">
        <v>1</v>
      </c>
      <c r="I103" s="76">
        <v>1</v>
      </c>
      <c r="J103" s="76">
        <v>1</v>
      </c>
      <c r="K103" s="76">
        <v>1</v>
      </c>
    </row>
    <row r="104" spans="2:11" ht="15" customHeight="1" thickBot="1" x14ac:dyDescent="0.25">
      <c r="B104" s="39" t="s">
        <v>172</v>
      </c>
      <c r="C104" s="76">
        <v>0</v>
      </c>
      <c r="D104" s="76">
        <v>4</v>
      </c>
      <c r="E104" s="76">
        <v>5</v>
      </c>
      <c r="F104" s="76">
        <v>0</v>
      </c>
      <c r="G104" s="76">
        <v>0</v>
      </c>
      <c r="H104" s="76">
        <v>1</v>
      </c>
      <c r="I104" s="76">
        <v>6</v>
      </c>
      <c r="J104" s="76">
        <v>1</v>
      </c>
      <c r="K104" s="76">
        <v>1</v>
      </c>
    </row>
    <row r="105" spans="2:11" ht="15" customHeight="1" thickBot="1" x14ac:dyDescent="0.25">
      <c r="B105" s="39" t="s">
        <v>173</v>
      </c>
      <c r="C105" s="76">
        <v>0</v>
      </c>
      <c r="D105" s="76">
        <v>214</v>
      </c>
      <c r="E105" s="76">
        <v>93</v>
      </c>
      <c r="F105" s="76">
        <v>3</v>
      </c>
      <c r="G105" s="76">
        <v>1</v>
      </c>
      <c r="H105" s="76">
        <v>49</v>
      </c>
      <c r="I105" s="76">
        <v>97</v>
      </c>
      <c r="J105" s="76">
        <v>63</v>
      </c>
      <c r="K105" s="76">
        <v>75</v>
      </c>
    </row>
    <row r="106" spans="2:11" ht="15" customHeight="1" thickBot="1" x14ac:dyDescent="0.25">
      <c r="B106" s="39" t="s">
        <v>174</v>
      </c>
      <c r="C106" s="76">
        <v>0</v>
      </c>
      <c r="D106" s="76">
        <v>5</v>
      </c>
      <c r="E106" s="76">
        <v>2</v>
      </c>
      <c r="F106" s="76">
        <v>0</v>
      </c>
      <c r="G106" s="76">
        <v>0</v>
      </c>
      <c r="H106" s="76">
        <v>0</v>
      </c>
      <c r="I106" s="76">
        <v>3</v>
      </c>
      <c r="J106" s="76">
        <v>1</v>
      </c>
      <c r="K106" s="76">
        <v>1</v>
      </c>
    </row>
    <row r="107" spans="2:11" ht="15" customHeight="1" thickBot="1" x14ac:dyDescent="0.25">
      <c r="B107" s="39" t="s">
        <v>175</v>
      </c>
      <c r="C107" s="76">
        <v>0</v>
      </c>
      <c r="D107" s="76">
        <v>2</v>
      </c>
      <c r="E107" s="76">
        <v>2</v>
      </c>
      <c r="F107" s="76">
        <v>0</v>
      </c>
      <c r="G107" s="76">
        <v>0</v>
      </c>
      <c r="H107" s="76">
        <v>1</v>
      </c>
      <c r="I107" s="76">
        <v>2</v>
      </c>
      <c r="J107" s="76">
        <v>1</v>
      </c>
      <c r="K107" s="76">
        <v>9</v>
      </c>
    </row>
    <row r="108" spans="2:11" ht="15" customHeight="1" thickBot="1" x14ac:dyDescent="0.25">
      <c r="B108" s="39" t="s">
        <v>176</v>
      </c>
      <c r="C108" s="76">
        <v>0</v>
      </c>
      <c r="D108" s="76">
        <v>0</v>
      </c>
      <c r="E108" s="76">
        <v>1</v>
      </c>
      <c r="F108" s="76">
        <v>0</v>
      </c>
      <c r="G108" s="76">
        <v>0</v>
      </c>
      <c r="H108" s="76">
        <v>0</v>
      </c>
      <c r="I108" s="76">
        <v>1</v>
      </c>
      <c r="J108" s="76">
        <v>0</v>
      </c>
      <c r="K108" s="76">
        <v>0</v>
      </c>
    </row>
    <row r="109" spans="2:11" ht="15" customHeight="1" thickBot="1" x14ac:dyDescent="0.25">
      <c r="B109" s="54" t="s">
        <v>177</v>
      </c>
      <c r="C109" s="76">
        <v>0</v>
      </c>
      <c r="D109" s="76">
        <v>5</v>
      </c>
      <c r="E109" s="76">
        <v>2</v>
      </c>
      <c r="F109" s="76">
        <v>0</v>
      </c>
      <c r="G109" s="76">
        <v>0</v>
      </c>
      <c r="H109" s="76">
        <v>1</v>
      </c>
      <c r="I109" s="76">
        <v>2</v>
      </c>
      <c r="J109" s="76">
        <v>1</v>
      </c>
      <c r="K109" s="76">
        <v>4</v>
      </c>
    </row>
    <row r="110" spans="2:11" ht="15" customHeight="1" x14ac:dyDescent="0.2">
      <c r="B110" s="57" t="s">
        <v>178</v>
      </c>
      <c r="C110" s="76">
        <v>0</v>
      </c>
      <c r="D110" s="76">
        <v>3</v>
      </c>
      <c r="E110" s="76">
        <v>1</v>
      </c>
      <c r="F110" s="76">
        <v>1</v>
      </c>
      <c r="G110" s="76">
        <v>0</v>
      </c>
      <c r="H110" s="76">
        <v>3</v>
      </c>
      <c r="I110" s="76">
        <v>1</v>
      </c>
      <c r="J110" s="76">
        <v>0</v>
      </c>
      <c r="K110" s="76">
        <v>0</v>
      </c>
    </row>
    <row r="111" spans="2:11" ht="15" customHeight="1" thickBot="1" x14ac:dyDescent="0.25">
      <c r="B111" s="39" t="s">
        <v>179</v>
      </c>
      <c r="C111" s="76">
        <v>0</v>
      </c>
      <c r="D111" s="76">
        <v>4</v>
      </c>
      <c r="E111" s="76">
        <v>5</v>
      </c>
      <c r="F111" s="76">
        <v>1</v>
      </c>
      <c r="G111" s="76">
        <v>0</v>
      </c>
      <c r="H111" s="76">
        <v>5</v>
      </c>
      <c r="I111" s="76">
        <v>2</v>
      </c>
      <c r="J111" s="76">
        <v>0</v>
      </c>
      <c r="K111" s="76">
        <v>2</v>
      </c>
    </row>
    <row r="112" spans="2:11" ht="15" customHeight="1" thickBot="1" x14ac:dyDescent="0.25">
      <c r="B112" s="39" t="s">
        <v>180</v>
      </c>
      <c r="C112" s="76">
        <v>0</v>
      </c>
      <c r="D112" s="76">
        <v>1</v>
      </c>
      <c r="E112" s="76">
        <v>3</v>
      </c>
      <c r="F112" s="76">
        <v>0</v>
      </c>
      <c r="G112" s="76">
        <v>0</v>
      </c>
      <c r="H112" s="76">
        <v>0</v>
      </c>
      <c r="I112" s="76">
        <v>6</v>
      </c>
      <c r="J112" s="76">
        <v>1</v>
      </c>
      <c r="K112" s="76">
        <v>2</v>
      </c>
    </row>
    <row r="113" spans="2:11" ht="15" customHeight="1" thickBot="1" x14ac:dyDescent="0.25">
      <c r="B113" s="39" t="s">
        <v>181</v>
      </c>
      <c r="C113" s="76">
        <v>0</v>
      </c>
      <c r="D113" s="76">
        <v>26</v>
      </c>
      <c r="E113" s="76">
        <v>23</v>
      </c>
      <c r="F113" s="76">
        <v>1</v>
      </c>
      <c r="G113" s="76">
        <v>2</v>
      </c>
      <c r="H113" s="76">
        <v>9</v>
      </c>
      <c r="I113" s="76">
        <v>13</v>
      </c>
      <c r="J113" s="76">
        <v>7</v>
      </c>
      <c r="K113" s="76">
        <v>5</v>
      </c>
    </row>
    <row r="114" spans="2:11" ht="15" customHeight="1" thickBot="1" x14ac:dyDescent="0.25">
      <c r="B114" s="39" t="s">
        <v>182</v>
      </c>
      <c r="C114" s="76">
        <v>0</v>
      </c>
      <c r="D114" s="76">
        <v>4</v>
      </c>
      <c r="E114" s="76">
        <v>2</v>
      </c>
      <c r="F114" s="76">
        <v>0</v>
      </c>
      <c r="G114" s="76">
        <v>0</v>
      </c>
      <c r="H114" s="76">
        <v>2</v>
      </c>
      <c r="I114" s="76">
        <v>0</v>
      </c>
      <c r="J114" s="76">
        <v>0</v>
      </c>
      <c r="K114" s="76">
        <v>0</v>
      </c>
    </row>
    <row r="115" spans="2:11" ht="15" customHeight="1" thickBot="1" x14ac:dyDescent="0.25">
      <c r="B115" s="39" t="s">
        <v>183</v>
      </c>
      <c r="C115" s="76">
        <v>0</v>
      </c>
      <c r="D115" s="76">
        <v>17</v>
      </c>
      <c r="E115" s="76">
        <v>8</v>
      </c>
      <c r="F115" s="76">
        <v>0</v>
      </c>
      <c r="G115" s="76">
        <v>0</v>
      </c>
      <c r="H115" s="76">
        <v>3</v>
      </c>
      <c r="I115" s="76">
        <v>12</v>
      </c>
      <c r="J115" s="76">
        <v>2</v>
      </c>
      <c r="K115" s="76">
        <v>2</v>
      </c>
    </row>
    <row r="116" spans="2:11" ht="15" customHeight="1" thickBot="1" x14ac:dyDescent="0.25">
      <c r="B116" s="39" t="s">
        <v>184</v>
      </c>
      <c r="C116" s="76">
        <v>0</v>
      </c>
      <c r="D116" s="76">
        <v>3</v>
      </c>
      <c r="E116" s="76">
        <v>0</v>
      </c>
      <c r="F116" s="76">
        <v>0</v>
      </c>
      <c r="G116" s="76">
        <v>0</v>
      </c>
      <c r="H116" s="76">
        <v>0</v>
      </c>
      <c r="I116" s="76">
        <v>1</v>
      </c>
      <c r="J116" s="76">
        <v>0</v>
      </c>
      <c r="K116" s="76">
        <v>0</v>
      </c>
    </row>
    <row r="117" spans="2:11" ht="15" customHeight="1" thickBot="1" x14ac:dyDescent="0.25">
      <c r="B117" s="39" t="s">
        <v>185</v>
      </c>
      <c r="C117" s="76">
        <v>0</v>
      </c>
      <c r="D117" s="76">
        <v>69</v>
      </c>
      <c r="E117" s="76">
        <v>41</v>
      </c>
      <c r="F117" s="76">
        <v>2</v>
      </c>
      <c r="G117" s="76">
        <v>2</v>
      </c>
      <c r="H117" s="76">
        <v>20</v>
      </c>
      <c r="I117" s="76">
        <v>45</v>
      </c>
      <c r="J117" s="76">
        <v>25</v>
      </c>
      <c r="K117" s="76">
        <v>31</v>
      </c>
    </row>
    <row r="118" spans="2:11" ht="15" customHeight="1" thickBot="1" x14ac:dyDescent="0.25">
      <c r="B118" s="39" t="s">
        <v>186</v>
      </c>
      <c r="C118" s="76">
        <v>0</v>
      </c>
      <c r="D118" s="76">
        <v>3</v>
      </c>
      <c r="E118" s="76">
        <v>0</v>
      </c>
      <c r="F118" s="76">
        <v>0</v>
      </c>
      <c r="G118" s="76">
        <v>0</v>
      </c>
      <c r="H118" s="76">
        <v>4</v>
      </c>
      <c r="I118" s="76">
        <v>2</v>
      </c>
      <c r="J118" s="76">
        <v>0</v>
      </c>
      <c r="K118" s="76">
        <v>1</v>
      </c>
    </row>
    <row r="119" spans="2:11" ht="15" customHeight="1" thickBot="1" x14ac:dyDescent="0.25">
      <c r="B119" s="39" t="s">
        <v>187</v>
      </c>
      <c r="C119" s="76">
        <v>0</v>
      </c>
      <c r="D119" s="76">
        <v>60</v>
      </c>
      <c r="E119" s="76">
        <v>25</v>
      </c>
      <c r="F119" s="76">
        <v>1</v>
      </c>
      <c r="G119" s="76">
        <v>0</v>
      </c>
      <c r="H119" s="76">
        <v>8</v>
      </c>
      <c r="I119" s="76">
        <v>35</v>
      </c>
      <c r="J119" s="76">
        <v>18</v>
      </c>
      <c r="K119" s="76">
        <v>19</v>
      </c>
    </row>
    <row r="120" spans="2:11" ht="15" customHeight="1" thickBot="1" x14ac:dyDescent="0.25">
      <c r="B120" s="39" t="s">
        <v>188</v>
      </c>
      <c r="C120" s="76">
        <v>0</v>
      </c>
      <c r="D120" s="76">
        <v>0</v>
      </c>
      <c r="E120" s="76">
        <v>3</v>
      </c>
      <c r="F120" s="76">
        <v>0</v>
      </c>
      <c r="G120" s="76">
        <v>0</v>
      </c>
      <c r="H120" s="76">
        <v>0</v>
      </c>
      <c r="I120" s="76">
        <v>0</v>
      </c>
      <c r="J120" s="76">
        <v>4</v>
      </c>
      <c r="K120" s="76">
        <v>3</v>
      </c>
    </row>
    <row r="121" spans="2:11" ht="15" customHeight="1" thickBot="1" x14ac:dyDescent="0.25">
      <c r="B121" s="39" t="s">
        <v>189</v>
      </c>
      <c r="C121" s="76">
        <v>0</v>
      </c>
      <c r="D121" s="76">
        <v>12</v>
      </c>
      <c r="E121" s="76">
        <v>9</v>
      </c>
      <c r="F121" s="76">
        <v>1</v>
      </c>
      <c r="G121" s="76">
        <v>0</v>
      </c>
      <c r="H121" s="76">
        <v>5</v>
      </c>
      <c r="I121" s="76">
        <v>11</v>
      </c>
      <c r="J121" s="76">
        <v>5</v>
      </c>
      <c r="K121" s="76">
        <v>1</v>
      </c>
    </row>
    <row r="122" spans="2:11" ht="15" customHeight="1" thickBot="1" x14ac:dyDescent="0.25">
      <c r="B122" s="39" t="s">
        <v>190</v>
      </c>
      <c r="C122" s="76">
        <v>0</v>
      </c>
      <c r="D122" s="76">
        <v>6</v>
      </c>
      <c r="E122" s="76">
        <v>6</v>
      </c>
      <c r="F122" s="76">
        <v>2</v>
      </c>
      <c r="G122" s="76">
        <v>2</v>
      </c>
      <c r="H122" s="76">
        <v>5</v>
      </c>
      <c r="I122" s="76">
        <v>8</v>
      </c>
      <c r="J122" s="76">
        <v>5</v>
      </c>
      <c r="K122" s="76">
        <v>2</v>
      </c>
    </row>
    <row r="123" spans="2:11" ht="15" customHeight="1" thickBot="1" x14ac:dyDescent="0.25">
      <c r="B123" s="39" t="s">
        <v>191</v>
      </c>
      <c r="C123" s="76">
        <v>0</v>
      </c>
      <c r="D123" s="76">
        <v>1</v>
      </c>
      <c r="E123" s="76">
        <v>0</v>
      </c>
      <c r="F123" s="76">
        <v>0</v>
      </c>
      <c r="G123" s="76">
        <v>0</v>
      </c>
      <c r="H123" s="76">
        <v>0</v>
      </c>
      <c r="I123" s="76">
        <v>0</v>
      </c>
      <c r="J123" s="76">
        <v>1</v>
      </c>
      <c r="K123" s="76">
        <v>4</v>
      </c>
    </row>
    <row r="124" spans="2:11" ht="15" customHeight="1" thickBot="1" x14ac:dyDescent="0.25">
      <c r="B124" s="39" t="s">
        <v>192</v>
      </c>
      <c r="C124" s="76">
        <v>0</v>
      </c>
      <c r="D124" s="76">
        <v>4</v>
      </c>
      <c r="E124" s="76">
        <v>0</v>
      </c>
      <c r="F124" s="76">
        <v>0</v>
      </c>
      <c r="G124" s="76">
        <v>0</v>
      </c>
      <c r="H124" s="76">
        <v>1</v>
      </c>
      <c r="I124" s="76">
        <v>0</v>
      </c>
      <c r="J124" s="76">
        <v>1</v>
      </c>
      <c r="K124" s="76">
        <v>1</v>
      </c>
    </row>
    <row r="125" spans="2:11" ht="15" customHeight="1" thickBot="1" x14ac:dyDescent="0.25">
      <c r="B125" s="39" t="s">
        <v>193</v>
      </c>
      <c r="C125" s="76">
        <v>0</v>
      </c>
      <c r="D125" s="76">
        <v>6</v>
      </c>
      <c r="E125" s="76">
        <v>4</v>
      </c>
      <c r="F125" s="76">
        <v>0</v>
      </c>
      <c r="G125" s="76">
        <v>0</v>
      </c>
      <c r="H125" s="76">
        <v>3</v>
      </c>
      <c r="I125" s="76">
        <v>5</v>
      </c>
      <c r="J125" s="76">
        <v>1</v>
      </c>
      <c r="K125" s="76">
        <v>0</v>
      </c>
    </row>
    <row r="126" spans="2:11" ht="15" customHeight="1" thickBot="1" x14ac:dyDescent="0.25">
      <c r="B126" s="39" t="s">
        <v>194</v>
      </c>
      <c r="C126" s="76">
        <v>0</v>
      </c>
      <c r="D126" s="76">
        <v>7</v>
      </c>
      <c r="E126" s="76">
        <v>3</v>
      </c>
      <c r="F126" s="76">
        <v>0</v>
      </c>
      <c r="G126" s="76">
        <v>0</v>
      </c>
      <c r="H126" s="76">
        <v>2</v>
      </c>
      <c r="I126" s="76">
        <v>1</v>
      </c>
      <c r="J126" s="76">
        <v>1</v>
      </c>
      <c r="K126" s="76">
        <v>1</v>
      </c>
    </row>
    <row r="127" spans="2:11" ht="15" customHeight="1" thickBot="1" x14ac:dyDescent="0.25">
      <c r="B127" s="56" t="s">
        <v>195</v>
      </c>
      <c r="C127" s="76">
        <v>0</v>
      </c>
      <c r="D127" s="76">
        <v>1</v>
      </c>
      <c r="E127" s="76">
        <v>1</v>
      </c>
      <c r="F127" s="76">
        <v>0</v>
      </c>
      <c r="G127" s="76">
        <v>0</v>
      </c>
      <c r="H127" s="76">
        <v>1</v>
      </c>
      <c r="I127" s="76">
        <v>5</v>
      </c>
      <c r="J127" s="76">
        <v>1</v>
      </c>
      <c r="K127" s="76">
        <v>4</v>
      </c>
    </row>
    <row r="128" spans="2:11" ht="15" customHeight="1" thickBot="1" x14ac:dyDescent="0.25">
      <c r="B128" s="39" t="s">
        <v>196</v>
      </c>
      <c r="C128" s="76">
        <v>0</v>
      </c>
      <c r="D128" s="76">
        <v>7</v>
      </c>
      <c r="E128" s="76">
        <v>13</v>
      </c>
      <c r="F128" s="76">
        <v>0</v>
      </c>
      <c r="G128" s="76">
        <v>0</v>
      </c>
      <c r="H128" s="76">
        <v>3</v>
      </c>
      <c r="I128" s="76">
        <v>13</v>
      </c>
      <c r="J128" s="76">
        <v>7</v>
      </c>
      <c r="K128" s="76">
        <v>6</v>
      </c>
    </row>
    <row r="129" spans="2:11" ht="15" customHeight="1" thickBot="1" x14ac:dyDescent="0.25">
      <c r="B129" s="39" t="s">
        <v>197</v>
      </c>
      <c r="C129" s="76">
        <v>0</v>
      </c>
      <c r="D129" s="76">
        <v>46</v>
      </c>
      <c r="E129" s="76">
        <v>23</v>
      </c>
      <c r="F129" s="76">
        <v>6</v>
      </c>
      <c r="G129" s="76">
        <v>0</v>
      </c>
      <c r="H129" s="76">
        <v>12</v>
      </c>
      <c r="I129" s="76">
        <v>18</v>
      </c>
      <c r="J129" s="76">
        <v>17</v>
      </c>
      <c r="K129" s="76">
        <v>8</v>
      </c>
    </row>
    <row r="130" spans="2:11" ht="15" customHeight="1" thickBot="1" x14ac:dyDescent="0.25">
      <c r="B130" s="39" t="s">
        <v>198</v>
      </c>
      <c r="C130" s="76">
        <v>0</v>
      </c>
      <c r="D130" s="76">
        <v>193</v>
      </c>
      <c r="E130" s="76">
        <v>88</v>
      </c>
      <c r="F130" s="76">
        <v>3</v>
      </c>
      <c r="G130" s="76">
        <v>1</v>
      </c>
      <c r="H130" s="76">
        <v>63</v>
      </c>
      <c r="I130" s="76">
        <v>102</v>
      </c>
      <c r="J130" s="76">
        <v>84</v>
      </c>
      <c r="K130" s="76">
        <v>91</v>
      </c>
    </row>
    <row r="131" spans="2:11" ht="15" customHeight="1" thickBot="1" x14ac:dyDescent="0.25">
      <c r="B131" s="39" t="s">
        <v>199</v>
      </c>
      <c r="C131" s="76">
        <v>0</v>
      </c>
      <c r="D131" s="76">
        <v>38</v>
      </c>
      <c r="E131" s="76">
        <v>17</v>
      </c>
      <c r="F131" s="76">
        <v>1</v>
      </c>
      <c r="G131" s="76">
        <v>0</v>
      </c>
      <c r="H131" s="76">
        <v>9</v>
      </c>
      <c r="I131" s="76">
        <v>14</v>
      </c>
      <c r="J131" s="76">
        <v>13</v>
      </c>
      <c r="K131" s="76">
        <v>20</v>
      </c>
    </row>
    <row r="132" spans="2:11" ht="15" customHeight="1" thickBot="1" x14ac:dyDescent="0.25">
      <c r="B132" s="39" t="s">
        <v>200</v>
      </c>
      <c r="C132" s="76">
        <v>0</v>
      </c>
      <c r="D132" s="76">
        <v>46</v>
      </c>
      <c r="E132" s="76">
        <v>25</v>
      </c>
      <c r="F132" s="76">
        <v>1</v>
      </c>
      <c r="G132" s="76">
        <v>0</v>
      </c>
      <c r="H132" s="76">
        <v>16</v>
      </c>
      <c r="I132" s="76">
        <v>14</v>
      </c>
      <c r="J132" s="76">
        <v>18</v>
      </c>
      <c r="K132" s="76">
        <v>26</v>
      </c>
    </row>
    <row r="133" spans="2:11" ht="15" customHeight="1" thickBot="1" x14ac:dyDescent="0.25">
      <c r="B133" s="56" t="s">
        <v>201</v>
      </c>
      <c r="C133" s="76">
        <v>0</v>
      </c>
      <c r="D133" s="76">
        <v>16</v>
      </c>
      <c r="E133" s="76">
        <v>6</v>
      </c>
      <c r="F133" s="76">
        <v>0</v>
      </c>
      <c r="G133" s="76">
        <v>0</v>
      </c>
      <c r="H133" s="76">
        <v>0</v>
      </c>
      <c r="I133" s="76">
        <v>13</v>
      </c>
      <c r="J133" s="76">
        <v>2</v>
      </c>
      <c r="K133" s="76">
        <v>4</v>
      </c>
    </row>
    <row r="134" spans="2:11" ht="15" customHeight="1" thickBot="1" x14ac:dyDescent="0.25">
      <c r="B134" s="58" t="s">
        <v>202</v>
      </c>
      <c r="C134" s="76">
        <v>0</v>
      </c>
      <c r="D134" s="76">
        <v>51</v>
      </c>
      <c r="E134" s="76">
        <v>44</v>
      </c>
      <c r="F134" s="76">
        <v>1</v>
      </c>
      <c r="G134" s="76">
        <v>0</v>
      </c>
      <c r="H134" s="76">
        <v>8</v>
      </c>
      <c r="I134" s="76">
        <v>25</v>
      </c>
      <c r="J134" s="76">
        <v>33</v>
      </c>
      <c r="K134" s="76">
        <v>20</v>
      </c>
    </row>
    <row r="135" spans="2:11" ht="15" customHeight="1" thickBot="1" x14ac:dyDescent="0.25">
      <c r="B135" s="39" t="s">
        <v>203</v>
      </c>
      <c r="C135" s="76">
        <v>0</v>
      </c>
      <c r="D135" s="76">
        <v>95</v>
      </c>
      <c r="E135" s="76">
        <v>92</v>
      </c>
      <c r="F135" s="76">
        <v>6</v>
      </c>
      <c r="G135" s="76">
        <v>1</v>
      </c>
      <c r="H135" s="76">
        <v>55</v>
      </c>
      <c r="I135" s="76">
        <v>106</v>
      </c>
      <c r="J135" s="76">
        <v>69</v>
      </c>
      <c r="K135" s="76">
        <v>74</v>
      </c>
    </row>
    <row r="136" spans="2:11" ht="15" customHeight="1" thickBot="1" x14ac:dyDescent="0.25">
      <c r="B136" s="39" t="s">
        <v>204</v>
      </c>
      <c r="C136" s="76">
        <v>0</v>
      </c>
      <c r="D136" s="76">
        <v>38</v>
      </c>
      <c r="E136" s="76">
        <v>23</v>
      </c>
      <c r="F136" s="76">
        <v>1</v>
      </c>
      <c r="G136" s="76">
        <v>0</v>
      </c>
      <c r="H136" s="76">
        <v>8</v>
      </c>
      <c r="I136" s="76">
        <v>23</v>
      </c>
      <c r="J136" s="76">
        <v>18</v>
      </c>
      <c r="K136" s="76">
        <v>29</v>
      </c>
    </row>
    <row r="137" spans="2:11" ht="15" customHeight="1" thickBot="1" x14ac:dyDescent="0.25">
      <c r="B137" s="39" t="s">
        <v>205</v>
      </c>
      <c r="C137" s="76">
        <v>0</v>
      </c>
      <c r="D137" s="76">
        <v>11</v>
      </c>
      <c r="E137" s="76">
        <v>14</v>
      </c>
      <c r="F137" s="76">
        <v>1</v>
      </c>
      <c r="G137" s="76">
        <v>0</v>
      </c>
      <c r="H137" s="76">
        <v>2</v>
      </c>
      <c r="I137" s="76">
        <v>10</v>
      </c>
      <c r="J137" s="76">
        <v>12</v>
      </c>
      <c r="K137" s="76">
        <v>17</v>
      </c>
    </row>
    <row r="138" spans="2:11" ht="15" customHeight="1" thickBot="1" x14ac:dyDescent="0.25">
      <c r="B138" s="39" t="s">
        <v>206</v>
      </c>
      <c r="C138" s="76">
        <v>0</v>
      </c>
      <c r="D138" s="76">
        <v>57</v>
      </c>
      <c r="E138" s="76">
        <v>25</v>
      </c>
      <c r="F138" s="76">
        <v>3</v>
      </c>
      <c r="G138" s="76">
        <v>1</v>
      </c>
      <c r="H138" s="76">
        <v>10</v>
      </c>
      <c r="I138" s="76">
        <v>30</v>
      </c>
      <c r="J138" s="76">
        <v>31</v>
      </c>
      <c r="K138" s="76">
        <v>18</v>
      </c>
    </row>
    <row r="139" spans="2:11" ht="15" customHeight="1" thickBot="1" x14ac:dyDescent="0.25">
      <c r="B139" s="39" t="s">
        <v>207</v>
      </c>
      <c r="C139" s="76">
        <v>0</v>
      </c>
      <c r="D139" s="76">
        <v>41</v>
      </c>
      <c r="E139" s="76">
        <v>29</v>
      </c>
      <c r="F139" s="76">
        <v>3</v>
      </c>
      <c r="G139" s="76">
        <v>0</v>
      </c>
      <c r="H139" s="76">
        <v>10</v>
      </c>
      <c r="I139" s="76">
        <v>29</v>
      </c>
      <c r="J139" s="76">
        <v>29</v>
      </c>
      <c r="K139" s="76">
        <v>21</v>
      </c>
    </row>
    <row r="140" spans="2:11" ht="15" customHeight="1" thickBot="1" x14ac:dyDescent="0.25">
      <c r="B140" s="56" t="s">
        <v>208</v>
      </c>
      <c r="C140" s="76">
        <v>0</v>
      </c>
      <c r="D140" s="76">
        <v>19</v>
      </c>
      <c r="E140" s="76">
        <v>10</v>
      </c>
      <c r="F140" s="76">
        <v>0</v>
      </c>
      <c r="G140" s="76">
        <v>0</v>
      </c>
      <c r="H140" s="76">
        <v>7</v>
      </c>
      <c r="I140" s="76">
        <v>8</v>
      </c>
      <c r="J140" s="76">
        <v>19</v>
      </c>
      <c r="K140" s="76">
        <v>12</v>
      </c>
    </row>
    <row r="141" spans="2:11" ht="15" customHeight="1" thickBot="1" x14ac:dyDescent="0.25">
      <c r="B141" s="39" t="s">
        <v>209</v>
      </c>
      <c r="C141" s="76">
        <v>1</v>
      </c>
      <c r="D141" s="76">
        <v>30</v>
      </c>
      <c r="E141" s="76">
        <v>20</v>
      </c>
      <c r="F141" s="76">
        <v>1</v>
      </c>
      <c r="G141" s="76">
        <v>0</v>
      </c>
      <c r="H141" s="76">
        <v>4</v>
      </c>
      <c r="I141" s="76">
        <v>8</v>
      </c>
      <c r="J141" s="76">
        <v>21</v>
      </c>
      <c r="K141" s="76">
        <v>17</v>
      </c>
    </row>
    <row r="142" spans="2:11" ht="15" customHeight="1" thickBot="1" x14ac:dyDescent="0.25">
      <c r="B142" s="39" t="s">
        <v>210</v>
      </c>
      <c r="C142" s="76">
        <v>0</v>
      </c>
      <c r="D142" s="76">
        <v>6</v>
      </c>
      <c r="E142" s="76">
        <v>2</v>
      </c>
      <c r="F142" s="76">
        <v>0</v>
      </c>
      <c r="G142" s="76">
        <v>0</v>
      </c>
      <c r="H142" s="76">
        <v>0</v>
      </c>
      <c r="I142" s="76">
        <v>0</v>
      </c>
      <c r="J142" s="76">
        <v>0</v>
      </c>
      <c r="K142" s="76">
        <v>1</v>
      </c>
    </row>
    <row r="143" spans="2:11" ht="15" customHeight="1" thickBot="1" x14ac:dyDescent="0.25">
      <c r="B143" s="39" t="s">
        <v>211</v>
      </c>
      <c r="C143" s="76">
        <v>0</v>
      </c>
      <c r="D143" s="76">
        <v>73</v>
      </c>
      <c r="E143" s="76">
        <v>51</v>
      </c>
      <c r="F143" s="76">
        <v>2</v>
      </c>
      <c r="G143" s="76">
        <v>0</v>
      </c>
      <c r="H143" s="76">
        <v>13</v>
      </c>
      <c r="I143" s="76">
        <v>49</v>
      </c>
      <c r="J143" s="76">
        <v>53</v>
      </c>
      <c r="K143" s="76">
        <v>43</v>
      </c>
    </row>
    <row r="144" spans="2:11" ht="15" customHeight="1" thickBot="1" x14ac:dyDescent="0.25">
      <c r="B144" s="39" t="s">
        <v>212</v>
      </c>
      <c r="C144" s="76">
        <v>0</v>
      </c>
      <c r="D144" s="76">
        <v>11</v>
      </c>
      <c r="E144" s="76">
        <v>8</v>
      </c>
      <c r="F144" s="76">
        <v>0</v>
      </c>
      <c r="G144" s="76">
        <v>0</v>
      </c>
      <c r="H144" s="76">
        <v>0</v>
      </c>
      <c r="I144" s="76">
        <v>3</v>
      </c>
      <c r="J144" s="76">
        <v>8</v>
      </c>
      <c r="K144" s="76">
        <v>4</v>
      </c>
    </row>
    <row r="145" spans="2:11" ht="15" customHeight="1" thickBot="1" x14ac:dyDescent="0.25">
      <c r="B145" s="39" t="s">
        <v>213</v>
      </c>
      <c r="C145" s="76">
        <v>0</v>
      </c>
      <c r="D145" s="76">
        <v>7</v>
      </c>
      <c r="E145" s="76">
        <v>10</v>
      </c>
      <c r="F145" s="76">
        <v>2</v>
      </c>
      <c r="G145" s="76">
        <v>1</v>
      </c>
      <c r="H145" s="76">
        <v>0</v>
      </c>
      <c r="I145" s="76">
        <v>1</v>
      </c>
      <c r="J145" s="76">
        <v>4</v>
      </c>
      <c r="K145" s="76">
        <v>17</v>
      </c>
    </row>
    <row r="146" spans="2:11" ht="15" customHeight="1" thickBot="1" x14ac:dyDescent="0.25">
      <c r="B146" s="39" t="s">
        <v>214</v>
      </c>
      <c r="C146" s="76">
        <v>0</v>
      </c>
      <c r="D146" s="76">
        <v>2</v>
      </c>
      <c r="E146" s="76">
        <v>2</v>
      </c>
      <c r="F146" s="76">
        <v>0</v>
      </c>
      <c r="G146" s="76">
        <v>0</v>
      </c>
      <c r="H146" s="76">
        <v>0</v>
      </c>
      <c r="I146" s="76">
        <v>3</v>
      </c>
      <c r="J146" s="76">
        <v>0</v>
      </c>
      <c r="K146" s="76">
        <v>1</v>
      </c>
    </row>
    <row r="147" spans="2:11" ht="15" customHeight="1" thickBot="1" x14ac:dyDescent="0.25">
      <c r="B147" s="39" t="s">
        <v>215</v>
      </c>
      <c r="C147" s="76">
        <v>0</v>
      </c>
      <c r="D147" s="76">
        <v>54</v>
      </c>
      <c r="E147" s="76">
        <v>31</v>
      </c>
      <c r="F147" s="76">
        <v>1</v>
      </c>
      <c r="G147" s="76">
        <v>2</v>
      </c>
      <c r="H147" s="76">
        <v>11</v>
      </c>
      <c r="I147" s="76">
        <v>35</v>
      </c>
      <c r="J147" s="76">
        <v>30</v>
      </c>
      <c r="K147" s="76">
        <v>26</v>
      </c>
    </row>
    <row r="148" spans="2:11" ht="15" customHeight="1" thickBot="1" x14ac:dyDescent="0.25">
      <c r="B148" s="39" t="s">
        <v>216</v>
      </c>
      <c r="C148" s="76">
        <v>0</v>
      </c>
      <c r="D148" s="76">
        <v>44</v>
      </c>
      <c r="E148" s="76">
        <v>34</v>
      </c>
      <c r="F148" s="76">
        <v>1</v>
      </c>
      <c r="G148" s="76">
        <v>0</v>
      </c>
      <c r="H148" s="76">
        <v>9</v>
      </c>
      <c r="I148" s="76">
        <v>12</v>
      </c>
      <c r="J148" s="76">
        <v>20</v>
      </c>
      <c r="K148" s="76">
        <v>19</v>
      </c>
    </row>
    <row r="149" spans="2:11" ht="15" customHeight="1" thickBot="1" x14ac:dyDescent="0.25">
      <c r="B149" s="39" t="s">
        <v>217</v>
      </c>
      <c r="C149" s="76">
        <v>0</v>
      </c>
      <c r="D149" s="76">
        <v>14</v>
      </c>
      <c r="E149" s="76">
        <v>5</v>
      </c>
      <c r="F149" s="76">
        <v>0</v>
      </c>
      <c r="G149" s="76">
        <v>0</v>
      </c>
      <c r="H149" s="76">
        <v>2</v>
      </c>
      <c r="I149" s="76">
        <v>8</v>
      </c>
      <c r="J149" s="76">
        <v>15</v>
      </c>
      <c r="K149" s="76">
        <v>13</v>
      </c>
    </row>
    <row r="150" spans="2:11" ht="15" customHeight="1" thickBot="1" x14ac:dyDescent="0.25">
      <c r="B150" s="39" t="s">
        <v>218</v>
      </c>
      <c r="C150" s="76">
        <v>0</v>
      </c>
      <c r="D150" s="76">
        <v>8</v>
      </c>
      <c r="E150" s="76">
        <v>5</v>
      </c>
      <c r="F150" s="76">
        <v>0</v>
      </c>
      <c r="G150" s="76">
        <v>0</v>
      </c>
      <c r="H150" s="76">
        <v>1</v>
      </c>
      <c r="I150" s="76">
        <v>3</v>
      </c>
      <c r="J150" s="76">
        <v>0</v>
      </c>
      <c r="K150" s="76">
        <v>8</v>
      </c>
    </row>
    <row r="151" spans="2:11" ht="15" customHeight="1" thickBot="1" x14ac:dyDescent="0.25">
      <c r="B151" s="39" t="s">
        <v>219</v>
      </c>
      <c r="C151" s="76">
        <v>0</v>
      </c>
      <c r="D151" s="76">
        <v>19</v>
      </c>
      <c r="E151" s="76">
        <v>7</v>
      </c>
      <c r="F151" s="76">
        <v>3</v>
      </c>
      <c r="G151" s="76">
        <v>0</v>
      </c>
      <c r="H151" s="76">
        <v>8</v>
      </c>
      <c r="I151" s="76">
        <v>5</v>
      </c>
      <c r="J151" s="76">
        <v>8</v>
      </c>
      <c r="K151" s="76">
        <v>11</v>
      </c>
    </row>
    <row r="152" spans="2:11" ht="15" customHeight="1" thickBot="1" x14ac:dyDescent="0.25">
      <c r="B152" s="54" t="s">
        <v>220</v>
      </c>
      <c r="C152" s="76">
        <v>0</v>
      </c>
      <c r="D152" s="76">
        <v>48</v>
      </c>
      <c r="E152" s="76">
        <v>45</v>
      </c>
      <c r="F152" s="76">
        <v>0</v>
      </c>
      <c r="G152" s="76">
        <v>0</v>
      </c>
      <c r="H152" s="76">
        <v>6</v>
      </c>
      <c r="I152" s="76">
        <v>27</v>
      </c>
      <c r="J152" s="76">
        <v>22</v>
      </c>
      <c r="K152" s="76">
        <v>35</v>
      </c>
    </row>
    <row r="153" spans="2:11" ht="15" customHeight="1" thickBot="1" x14ac:dyDescent="0.25">
      <c r="B153" s="58" t="s">
        <v>221</v>
      </c>
      <c r="C153" s="76">
        <v>0</v>
      </c>
      <c r="D153" s="76">
        <v>28</v>
      </c>
      <c r="E153" s="76">
        <v>24</v>
      </c>
      <c r="F153" s="76">
        <v>1</v>
      </c>
      <c r="G153" s="76">
        <v>1</v>
      </c>
      <c r="H153" s="76">
        <v>6</v>
      </c>
      <c r="I153" s="76">
        <v>12</v>
      </c>
      <c r="J153" s="76">
        <v>4</v>
      </c>
      <c r="K153" s="76">
        <v>12</v>
      </c>
    </row>
    <row r="154" spans="2:11" ht="15" customHeight="1" thickBot="1" x14ac:dyDescent="0.25">
      <c r="B154" s="39" t="s">
        <v>222</v>
      </c>
      <c r="C154" s="76">
        <v>0</v>
      </c>
      <c r="D154" s="76">
        <v>7</v>
      </c>
      <c r="E154" s="76">
        <v>9</v>
      </c>
      <c r="F154" s="76">
        <v>1</v>
      </c>
      <c r="G154" s="76">
        <v>0</v>
      </c>
      <c r="H154" s="76">
        <v>0</v>
      </c>
      <c r="I154" s="76">
        <v>1</v>
      </c>
      <c r="J154" s="76">
        <v>2</v>
      </c>
      <c r="K154" s="76">
        <v>9</v>
      </c>
    </row>
    <row r="155" spans="2:11" ht="15" customHeight="1" thickBot="1" x14ac:dyDescent="0.25">
      <c r="B155" s="39" t="s">
        <v>223</v>
      </c>
      <c r="C155" s="76">
        <v>0</v>
      </c>
      <c r="D155" s="76">
        <v>57</v>
      </c>
      <c r="E155" s="76">
        <v>31</v>
      </c>
      <c r="F155" s="76">
        <v>2</v>
      </c>
      <c r="G155" s="76">
        <v>0</v>
      </c>
      <c r="H155" s="76">
        <v>13</v>
      </c>
      <c r="I155" s="76">
        <v>36</v>
      </c>
      <c r="J155" s="76">
        <v>27</v>
      </c>
      <c r="K155" s="76">
        <v>20</v>
      </c>
    </row>
    <row r="156" spans="2:11" ht="15" customHeight="1" thickBot="1" x14ac:dyDescent="0.25">
      <c r="B156" s="39" t="s">
        <v>224</v>
      </c>
      <c r="C156" s="76">
        <v>0</v>
      </c>
      <c r="D156" s="76">
        <v>3</v>
      </c>
      <c r="E156" s="76">
        <v>0</v>
      </c>
      <c r="F156" s="76">
        <v>0</v>
      </c>
      <c r="G156" s="76">
        <v>0</v>
      </c>
      <c r="H156" s="76">
        <v>0</v>
      </c>
      <c r="I156" s="76">
        <v>5</v>
      </c>
      <c r="J156" s="76">
        <v>2</v>
      </c>
      <c r="K156" s="76">
        <v>0</v>
      </c>
    </row>
    <row r="157" spans="2:11" ht="15" customHeight="1" thickBot="1" x14ac:dyDescent="0.25">
      <c r="B157" s="39" t="s">
        <v>225</v>
      </c>
      <c r="C157" s="76">
        <v>0</v>
      </c>
      <c r="D157" s="76">
        <v>4</v>
      </c>
      <c r="E157" s="76">
        <v>1</v>
      </c>
      <c r="F157" s="76">
        <v>0</v>
      </c>
      <c r="G157" s="76">
        <v>0</v>
      </c>
      <c r="H157" s="76">
        <v>0</v>
      </c>
      <c r="I157" s="76">
        <v>0</v>
      </c>
      <c r="J157" s="76">
        <v>0</v>
      </c>
      <c r="K157" s="76">
        <v>2</v>
      </c>
    </row>
    <row r="158" spans="2:11" ht="15" customHeight="1" thickBot="1" x14ac:dyDescent="0.25">
      <c r="B158" s="39" t="s">
        <v>226</v>
      </c>
      <c r="C158" s="76">
        <v>0</v>
      </c>
      <c r="D158" s="76">
        <v>9</v>
      </c>
      <c r="E158" s="76">
        <v>7</v>
      </c>
      <c r="F158" s="76">
        <v>0</v>
      </c>
      <c r="G158" s="76">
        <v>0</v>
      </c>
      <c r="H158" s="76">
        <v>0</v>
      </c>
      <c r="I158" s="76">
        <v>5</v>
      </c>
      <c r="J158" s="76">
        <v>2</v>
      </c>
      <c r="K158" s="76">
        <v>3</v>
      </c>
    </row>
    <row r="159" spans="2:11" ht="15" customHeight="1" thickBot="1" x14ac:dyDescent="0.25">
      <c r="B159" s="39" t="s">
        <v>227</v>
      </c>
      <c r="C159" s="76">
        <v>0</v>
      </c>
      <c r="D159" s="76">
        <v>6</v>
      </c>
      <c r="E159" s="76">
        <v>10</v>
      </c>
      <c r="F159" s="76">
        <v>0</v>
      </c>
      <c r="G159" s="76">
        <v>0</v>
      </c>
      <c r="H159" s="76">
        <v>1</v>
      </c>
      <c r="I159" s="76">
        <v>2</v>
      </c>
      <c r="J159" s="76">
        <v>4</v>
      </c>
      <c r="K159" s="76">
        <v>4</v>
      </c>
    </row>
    <row r="160" spans="2:11" ht="15" customHeight="1" thickBot="1" x14ac:dyDescent="0.25">
      <c r="B160" s="56" t="s">
        <v>228</v>
      </c>
      <c r="C160" s="76">
        <v>0</v>
      </c>
      <c r="D160" s="76">
        <v>8</v>
      </c>
      <c r="E160" s="76">
        <v>7</v>
      </c>
      <c r="F160" s="76">
        <v>0</v>
      </c>
      <c r="G160" s="76">
        <v>0</v>
      </c>
      <c r="H160" s="76">
        <v>4</v>
      </c>
      <c r="I160" s="76">
        <v>3</v>
      </c>
      <c r="J160" s="76">
        <v>3</v>
      </c>
      <c r="K160" s="76">
        <v>8</v>
      </c>
    </row>
    <row r="161" spans="2:11" ht="15" customHeight="1" thickBot="1" x14ac:dyDescent="0.25">
      <c r="B161" s="39" t="s">
        <v>229</v>
      </c>
      <c r="C161" s="76">
        <v>0</v>
      </c>
      <c r="D161" s="76">
        <v>2</v>
      </c>
      <c r="E161" s="76">
        <v>1</v>
      </c>
      <c r="F161" s="76">
        <v>0</v>
      </c>
      <c r="G161" s="76">
        <v>0</v>
      </c>
      <c r="H161" s="76">
        <v>0</v>
      </c>
      <c r="I161" s="76">
        <v>0</v>
      </c>
      <c r="J161" s="76">
        <v>0</v>
      </c>
      <c r="K161" s="76">
        <v>2</v>
      </c>
    </row>
    <row r="162" spans="2:11" ht="15" customHeight="1" thickBot="1" x14ac:dyDescent="0.25">
      <c r="B162" s="39" t="s">
        <v>230</v>
      </c>
      <c r="C162" s="76">
        <v>0</v>
      </c>
      <c r="D162" s="76">
        <v>6</v>
      </c>
      <c r="E162" s="76">
        <v>3</v>
      </c>
      <c r="F162" s="76">
        <v>0</v>
      </c>
      <c r="G162" s="76">
        <v>0</v>
      </c>
      <c r="H162" s="76">
        <v>1</v>
      </c>
      <c r="I162" s="76">
        <v>1</v>
      </c>
      <c r="J162" s="76">
        <v>0</v>
      </c>
      <c r="K162" s="76">
        <v>6</v>
      </c>
    </row>
    <row r="163" spans="2:11" ht="15" customHeight="1" thickBot="1" x14ac:dyDescent="0.25">
      <c r="B163" s="39" t="s">
        <v>231</v>
      </c>
      <c r="C163" s="76">
        <v>0</v>
      </c>
      <c r="D163" s="76">
        <v>25</v>
      </c>
      <c r="E163" s="76">
        <v>16</v>
      </c>
      <c r="F163" s="76">
        <v>0</v>
      </c>
      <c r="G163" s="76">
        <v>0</v>
      </c>
      <c r="H163" s="76">
        <v>0</v>
      </c>
      <c r="I163" s="76">
        <v>8</v>
      </c>
      <c r="J163" s="76">
        <v>9</v>
      </c>
      <c r="K163" s="76">
        <v>5</v>
      </c>
    </row>
    <row r="164" spans="2:11" ht="15" customHeight="1" thickBot="1" x14ac:dyDescent="0.25">
      <c r="B164" s="54" t="s">
        <v>232</v>
      </c>
      <c r="C164" s="76">
        <v>0</v>
      </c>
      <c r="D164" s="76">
        <v>0</v>
      </c>
      <c r="E164" s="76">
        <v>1</v>
      </c>
      <c r="F164" s="76">
        <v>0</v>
      </c>
      <c r="G164" s="76">
        <v>0</v>
      </c>
      <c r="H164" s="76">
        <v>0</v>
      </c>
      <c r="I164" s="76">
        <v>0</v>
      </c>
      <c r="J164" s="76">
        <v>0</v>
      </c>
      <c r="K164" s="76">
        <v>0</v>
      </c>
    </row>
    <row r="165" spans="2:11" ht="15" customHeight="1" thickBot="1" x14ac:dyDescent="0.25">
      <c r="B165" s="58" t="s">
        <v>233</v>
      </c>
      <c r="C165" s="76">
        <v>0</v>
      </c>
      <c r="D165" s="76">
        <v>51</v>
      </c>
      <c r="E165" s="76">
        <v>21</v>
      </c>
      <c r="F165" s="76">
        <v>4</v>
      </c>
      <c r="G165" s="76">
        <v>0</v>
      </c>
      <c r="H165" s="76">
        <v>5</v>
      </c>
      <c r="I165" s="76">
        <v>30</v>
      </c>
      <c r="J165" s="76">
        <v>10</v>
      </c>
      <c r="K165" s="76">
        <v>23</v>
      </c>
    </row>
    <row r="166" spans="2:11" ht="15" customHeight="1" thickBot="1" x14ac:dyDescent="0.25">
      <c r="B166" s="39" t="s">
        <v>234</v>
      </c>
      <c r="C166" s="76">
        <v>0</v>
      </c>
      <c r="D166" s="76">
        <v>10</v>
      </c>
      <c r="E166" s="76">
        <v>3</v>
      </c>
      <c r="F166" s="76">
        <v>0</v>
      </c>
      <c r="G166" s="76">
        <v>0</v>
      </c>
      <c r="H166" s="76">
        <v>5</v>
      </c>
      <c r="I166" s="76">
        <v>9</v>
      </c>
      <c r="J166" s="76">
        <v>3</v>
      </c>
      <c r="K166" s="76">
        <v>4</v>
      </c>
    </row>
    <row r="167" spans="2:11" ht="15" customHeight="1" thickBot="1" x14ac:dyDescent="0.25">
      <c r="B167" s="39" t="s">
        <v>235</v>
      </c>
      <c r="C167" s="76">
        <v>0</v>
      </c>
      <c r="D167" s="76">
        <v>11</v>
      </c>
      <c r="E167" s="76">
        <v>6</v>
      </c>
      <c r="F167" s="76">
        <v>2</v>
      </c>
      <c r="G167" s="76">
        <v>0</v>
      </c>
      <c r="H167" s="76">
        <v>1</v>
      </c>
      <c r="I167" s="76">
        <v>2</v>
      </c>
      <c r="J167" s="76">
        <v>1</v>
      </c>
      <c r="K167" s="76">
        <v>2</v>
      </c>
    </row>
    <row r="168" spans="2:11" ht="15" customHeight="1" thickBot="1" x14ac:dyDescent="0.25">
      <c r="B168" s="39" t="s">
        <v>236</v>
      </c>
      <c r="C168" s="76">
        <v>0</v>
      </c>
      <c r="D168" s="76">
        <v>15</v>
      </c>
      <c r="E168" s="76">
        <v>19</v>
      </c>
      <c r="F168" s="76">
        <v>3</v>
      </c>
      <c r="G168" s="76">
        <v>2</v>
      </c>
      <c r="H168" s="76">
        <v>1</v>
      </c>
      <c r="I168" s="76">
        <v>27</v>
      </c>
      <c r="J168" s="76">
        <v>10</v>
      </c>
      <c r="K168" s="76">
        <v>36</v>
      </c>
    </row>
    <row r="169" spans="2:11" ht="15" customHeight="1" thickBot="1" x14ac:dyDescent="0.25">
      <c r="B169" s="39" t="s">
        <v>237</v>
      </c>
      <c r="C169" s="76">
        <v>0</v>
      </c>
      <c r="D169" s="76">
        <v>1</v>
      </c>
      <c r="E169" s="76">
        <v>0</v>
      </c>
      <c r="F169" s="76">
        <v>0</v>
      </c>
      <c r="G169" s="76">
        <v>0</v>
      </c>
      <c r="H169" s="76">
        <v>0</v>
      </c>
      <c r="I169" s="76">
        <v>0</v>
      </c>
      <c r="J169" s="76">
        <v>1</v>
      </c>
      <c r="K169" s="76">
        <v>1</v>
      </c>
    </row>
    <row r="170" spans="2:11" ht="15" customHeight="1" thickBot="1" x14ac:dyDescent="0.25">
      <c r="B170" s="39" t="s">
        <v>238</v>
      </c>
      <c r="C170" s="76">
        <v>0</v>
      </c>
      <c r="D170" s="76">
        <v>1</v>
      </c>
      <c r="E170" s="76">
        <v>1</v>
      </c>
      <c r="F170" s="76">
        <v>0</v>
      </c>
      <c r="G170" s="76">
        <v>0</v>
      </c>
      <c r="H170" s="76">
        <v>2</v>
      </c>
      <c r="I170" s="76">
        <v>0</v>
      </c>
      <c r="J170" s="76">
        <v>0</v>
      </c>
      <c r="K170" s="76">
        <v>0</v>
      </c>
    </row>
    <row r="171" spans="2:11" ht="15" customHeight="1" thickBot="1" x14ac:dyDescent="0.25">
      <c r="B171" s="56" t="s">
        <v>239</v>
      </c>
      <c r="C171" s="76">
        <v>0</v>
      </c>
      <c r="D171" s="76">
        <v>0</v>
      </c>
      <c r="E171" s="76">
        <v>0</v>
      </c>
      <c r="F171" s="76">
        <v>0</v>
      </c>
      <c r="G171" s="76">
        <v>0</v>
      </c>
      <c r="H171" s="76">
        <v>1</v>
      </c>
      <c r="I171" s="76">
        <v>1</v>
      </c>
      <c r="J171" s="76">
        <v>0</v>
      </c>
      <c r="K171" s="76">
        <v>0</v>
      </c>
    </row>
    <row r="172" spans="2:11" ht="15" customHeight="1" thickBot="1" x14ac:dyDescent="0.25">
      <c r="B172" s="39" t="s">
        <v>240</v>
      </c>
      <c r="C172" s="76">
        <v>0</v>
      </c>
      <c r="D172" s="76">
        <v>0</v>
      </c>
      <c r="E172" s="76">
        <v>2</v>
      </c>
      <c r="F172" s="76">
        <v>0</v>
      </c>
      <c r="G172" s="76">
        <v>0</v>
      </c>
      <c r="H172" s="76">
        <v>0</v>
      </c>
      <c r="I172" s="76">
        <v>0</v>
      </c>
      <c r="J172" s="76">
        <v>0</v>
      </c>
      <c r="K172" s="76">
        <v>0</v>
      </c>
    </row>
    <row r="173" spans="2:11" ht="15" customHeight="1" thickBot="1" x14ac:dyDescent="0.25">
      <c r="B173" s="39" t="s">
        <v>241</v>
      </c>
      <c r="C173" s="76">
        <v>0</v>
      </c>
      <c r="D173" s="76">
        <v>51</v>
      </c>
      <c r="E173" s="76">
        <v>38</v>
      </c>
      <c r="F173" s="76">
        <v>4</v>
      </c>
      <c r="G173" s="76">
        <v>0</v>
      </c>
      <c r="H173" s="76">
        <v>10</v>
      </c>
      <c r="I173" s="76">
        <v>40</v>
      </c>
      <c r="J173" s="76">
        <v>10</v>
      </c>
      <c r="K173" s="76">
        <v>22</v>
      </c>
    </row>
    <row r="174" spans="2:11" ht="15" customHeight="1" thickBot="1" x14ac:dyDescent="0.25">
      <c r="B174" s="39" t="s">
        <v>242</v>
      </c>
      <c r="C174" s="76">
        <v>0</v>
      </c>
      <c r="D174" s="76">
        <v>5</v>
      </c>
      <c r="E174" s="76">
        <v>2</v>
      </c>
      <c r="F174" s="76">
        <v>0</v>
      </c>
      <c r="G174" s="76">
        <v>0</v>
      </c>
      <c r="H174" s="76">
        <v>1</v>
      </c>
      <c r="I174" s="76">
        <v>1</v>
      </c>
      <c r="J174" s="76">
        <v>3</v>
      </c>
      <c r="K174" s="76">
        <v>2</v>
      </c>
    </row>
    <row r="175" spans="2:11" ht="15" customHeight="1" thickBot="1" x14ac:dyDescent="0.25">
      <c r="B175" s="39" t="s">
        <v>243</v>
      </c>
      <c r="C175" s="76">
        <v>0</v>
      </c>
      <c r="D175" s="76">
        <v>24</v>
      </c>
      <c r="E175" s="76">
        <v>8</v>
      </c>
      <c r="F175" s="76">
        <v>0</v>
      </c>
      <c r="G175" s="76">
        <v>0</v>
      </c>
      <c r="H175" s="76">
        <v>5</v>
      </c>
      <c r="I175" s="76">
        <v>23</v>
      </c>
      <c r="J175" s="76">
        <v>9</v>
      </c>
      <c r="K175" s="76">
        <v>8</v>
      </c>
    </row>
    <row r="176" spans="2:11" ht="15" customHeight="1" thickBot="1" x14ac:dyDescent="0.25">
      <c r="B176" s="39" t="s">
        <v>244</v>
      </c>
      <c r="C176" s="76">
        <v>0</v>
      </c>
      <c r="D176" s="76">
        <v>2</v>
      </c>
      <c r="E176" s="76">
        <v>5</v>
      </c>
      <c r="F176" s="76">
        <v>0</v>
      </c>
      <c r="G176" s="76">
        <v>0</v>
      </c>
      <c r="H176" s="76">
        <v>1</v>
      </c>
      <c r="I176" s="76">
        <v>2</v>
      </c>
      <c r="J176" s="76">
        <v>2</v>
      </c>
      <c r="K176" s="76">
        <v>2</v>
      </c>
    </row>
    <row r="177" spans="2:11" ht="15" customHeight="1" thickBot="1" x14ac:dyDescent="0.25">
      <c r="B177" s="39" t="s">
        <v>245</v>
      </c>
      <c r="C177" s="76">
        <v>0</v>
      </c>
      <c r="D177" s="76">
        <v>0</v>
      </c>
      <c r="E177" s="76">
        <v>1</v>
      </c>
      <c r="F177" s="76">
        <v>0</v>
      </c>
      <c r="G177" s="76">
        <v>0</v>
      </c>
      <c r="H177" s="76">
        <v>0</v>
      </c>
      <c r="I177" s="76">
        <v>1</v>
      </c>
      <c r="J177" s="76">
        <v>0</v>
      </c>
      <c r="K177" s="76">
        <v>0</v>
      </c>
    </row>
    <row r="178" spans="2:11" ht="15" customHeight="1" thickBot="1" x14ac:dyDescent="0.25">
      <c r="B178" s="54" t="s">
        <v>246</v>
      </c>
      <c r="C178" s="76">
        <v>0</v>
      </c>
      <c r="D178" s="76">
        <v>3</v>
      </c>
      <c r="E178" s="76">
        <v>1</v>
      </c>
      <c r="F178" s="76">
        <v>1</v>
      </c>
      <c r="G178" s="76">
        <v>0</v>
      </c>
      <c r="H178" s="76">
        <v>1</v>
      </c>
      <c r="I178" s="76">
        <v>2</v>
      </c>
      <c r="J178" s="76">
        <v>0</v>
      </c>
      <c r="K178" s="76">
        <v>0</v>
      </c>
    </row>
    <row r="179" spans="2:11" ht="15" customHeight="1" thickBot="1" x14ac:dyDescent="0.25">
      <c r="B179" s="58" t="s">
        <v>247</v>
      </c>
      <c r="C179" s="76">
        <v>0</v>
      </c>
      <c r="D179" s="76">
        <v>24</v>
      </c>
      <c r="E179" s="76">
        <v>19</v>
      </c>
      <c r="F179" s="76">
        <v>0</v>
      </c>
      <c r="G179" s="76">
        <v>0</v>
      </c>
      <c r="H179" s="76">
        <v>8</v>
      </c>
      <c r="I179" s="76">
        <v>13</v>
      </c>
      <c r="J179" s="76">
        <v>3</v>
      </c>
      <c r="K179" s="76">
        <v>4</v>
      </c>
    </row>
    <row r="180" spans="2:11" ht="15" customHeight="1" thickBot="1" x14ac:dyDescent="0.25">
      <c r="B180" s="39" t="s">
        <v>248</v>
      </c>
      <c r="C180" s="76">
        <v>0</v>
      </c>
      <c r="D180" s="76">
        <v>0</v>
      </c>
      <c r="E180" s="76">
        <v>0</v>
      </c>
      <c r="F180" s="76">
        <v>0</v>
      </c>
      <c r="G180" s="76">
        <v>0</v>
      </c>
      <c r="H180" s="76">
        <v>1</v>
      </c>
      <c r="I180" s="76">
        <v>0</v>
      </c>
      <c r="J180" s="76">
        <v>1</v>
      </c>
      <c r="K180" s="76">
        <v>0</v>
      </c>
    </row>
    <row r="181" spans="2:11" ht="15" customHeight="1" thickBot="1" x14ac:dyDescent="0.25">
      <c r="B181" s="56" t="s">
        <v>249</v>
      </c>
      <c r="C181" s="76">
        <v>0</v>
      </c>
      <c r="D181" s="76">
        <v>2</v>
      </c>
      <c r="E181" s="76">
        <v>2</v>
      </c>
      <c r="F181" s="76">
        <v>0</v>
      </c>
      <c r="G181" s="76">
        <v>1</v>
      </c>
      <c r="H181" s="76">
        <v>1</v>
      </c>
      <c r="I181" s="76">
        <v>2</v>
      </c>
      <c r="J181" s="76">
        <v>0</v>
      </c>
      <c r="K181" s="76">
        <v>1</v>
      </c>
    </row>
    <row r="182" spans="2:11" ht="15" customHeight="1" thickBot="1" x14ac:dyDescent="0.25">
      <c r="B182" s="39" t="s">
        <v>250</v>
      </c>
      <c r="C182" s="76">
        <v>0</v>
      </c>
      <c r="D182" s="76">
        <v>68</v>
      </c>
      <c r="E182" s="76">
        <v>26</v>
      </c>
      <c r="F182" s="76">
        <v>0</v>
      </c>
      <c r="G182" s="76">
        <v>0</v>
      </c>
      <c r="H182" s="76">
        <v>16</v>
      </c>
      <c r="I182" s="76">
        <v>36</v>
      </c>
      <c r="J182" s="76">
        <v>12</v>
      </c>
      <c r="K182" s="76">
        <v>10</v>
      </c>
    </row>
    <row r="183" spans="2:11" ht="15" customHeight="1" thickBot="1" x14ac:dyDescent="0.25">
      <c r="B183" s="39" t="s">
        <v>251</v>
      </c>
      <c r="C183" s="76">
        <v>0</v>
      </c>
      <c r="D183" s="76">
        <v>1</v>
      </c>
      <c r="E183" s="76">
        <v>4</v>
      </c>
      <c r="F183" s="76">
        <v>0</v>
      </c>
      <c r="G183" s="76">
        <v>0</v>
      </c>
      <c r="H183" s="76">
        <v>0</v>
      </c>
      <c r="I183" s="76">
        <v>4</v>
      </c>
      <c r="J183" s="76">
        <v>0</v>
      </c>
      <c r="K183" s="76">
        <v>1</v>
      </c>
    </row>
    <row r="184" spans="2:11" ht="15" customHeight="1" thickBot="1" x14ac:dyDescent="0.25">
      <c r="B184" s="39" t="s">
        <v>252</v>
      </c>
      <c r="C184" s="76">
        <v>0</v>
      </c>
      <c r="D184" s="76">
        <v>3</v>
      </c>
      <c r="E184" s="76">
        <v>1</v>
      </c>
      <c r="F184" s="76">
        <v>0</v>
      </c>
      <c r="G184" s="76">
        <v>0</v>
      </c>
      <c r="H184" s="76">
        <v>0</v>
      </c>
      <c r="I184" s="76">
        <v>0</v>
      </c>
      <c r="J184" s="76">
        <v>0</v>
      </c>
      <c r="K184" s="76">
        <v>2</v>
      </c>
    </row>
    <row r="185" spans="2:11" ht="15" customHeight="1" thickBot="1" x14ac:dyDescent="0.25">
      <c r="B185" s="39" t="s">
        <v>253</v>
      </c>
      <c r="C185" s="76">
        <v>0</v>
      </c>
      <c r="D185" s="76">
        <v>1</v>
      </c>
      <c r="E185" s="76">
        <v>1</v>
      </c>
      <c r="F185" s="76">
        <v>0</v>
      </c>
      <c r="G185" s="76">
        <v>0</v>
      </c>
      <c r="H185" s="76">
        <v>1</v>
      </c>
      <c r="I185" s="76">
        <v>0</v>
      </c>
      <c r="J185" s="76">
        <v>1</v>
      </c>
      <c r="K185" s="76">
        <v>0</v>
      </c>
    </row>
    <row r="186" spans="2:11" ht="15" customHeight="1" thickBot="1" x14ac:dyDescent="0.25">
      <c r="B186" s="54" t="s">
        <v>254</v>
      </c>
      <c r="C186" s="76">
        <v>0</v>
      </c>
      <c r="D186" s="76">
        <v>2</v>
      </c>
      <c r="E186" s="76">
        <v>2</v>
      </c>
      <c r="F186" s="76">
        <v>0</v>
      </c>
      <c r="G186" s="76">
        <v>0</v>
      </c>
      <c r="H186" s="76">
        <v>0</v>
      </c>
      <c r="I186" s="76">
        <v>1</v>
      </c>
      <c r="J186" s="76">
        <v>1</v>
      </c>
      <c r="K186" s="76">
        <v>0</v>
      </c>
    </row>
    <row r="187" spans="2:11" ht="15" customHeight="1" thickBot="1" x14ac:dyDescent="0.25">
      <c r="B187" s="58" t="s">
        <v>255</v>
      </c>
      <c r="C187" s="76">
        <v>0</v>
      </c>
      <c r="D187" s="76">
        <v>22</v>
      </c>
      <c r="E187" s="76">
        <v>32</v>
      </c>
      <c r="F187" s="76">
        <v>1</v>
      </c>
      <c r="G187" s="76">
        <v>0</v>
      </c>
      <c r="H187" s="76">
        <v>5</v>
      </c>
      <c r="I187" s="76">
        <v>12</v>
      </c>
      <c r="J187" s="76">
        <v>11</v>
      </c>
      <c r="K187" s="76">
        <v>14</v>
      </c>
    </row>
    <row r="188" spans="2:11" ht="15" customHeight="1" thickBot="1" x14ac:dyDescent="0.25">
      <c r="B188" s="39" t="s">
        <v>256</v>
      </c>
      <c r="C188" s="76">
        <v>0</v>
      </c>
      <c r="D188" s="76">
        <v>3</v>
      </c>
      <c r="E188" s="76">
        <v>1</v>
      </c>
      <c r="F188" s="76">
        <v>0</v>
      </c>
      <c r="G188" s="76">
        <v>0</v>
      </c>
      <c r="H188" s="76">
        <v>2</v>
      </c>
      <c r="I188" s="76">
        <v>2</v>
      </c>
      <c r="J188" s="76">
        <v>3</v>
      </c>
      <c r="K188" s="76">
        <v>2</v>
      </c>
    </row>
    <row r="189" spans="2:11" ht="15" customHeight="1" thickBot="1" x14ac:dyDescent="0.25">
      <c r="B189" s="39" t="s">
        <v>257</v>
      </c>
      <c r="C189" s="76">
        <v>0</v>
      </c>
      <c r="D189" s="76">
        <v>3</v>
      </c>
      <c r="E189" s="76">
        <v>2</v>
      </c>
      <c r="F189" s="76">
        <v>0</v>
      </c>
      <c r="G189" s="76">
        <v>0</v>
      </c>
      <c r="H189" s="76">
        <v>0</v>
      </c>
      <c r="I189" s="76">
        <v>0</v>
      </c>
      <c r="J189" s="76">
        <v>1</v>
      </c>
      <c r="K189" s="76">
        <v>0</v>
      </c>
    </row>
    <row r="190" spans="2:11" ht="15" customHeight="1" thickBot="1" x14ac:dyDescent="0.25">
      <c r="B190" s="56" t="s">
        <v>258</v>
      </c>
      <c r="C190" s="76">
        <v>0</v>
      </c>
      <c r="D190" s="76">
        <v>4</v>
      </c>
      <c r="E190" s="76">
        <v>1</v>
      </c>
      <c r="F190" s="76">
        <v>0</v>
      </c>
      <c r="G190" s="76">
        <v>0</v>
      </c>
      <c r="H190" s="76">
        <v>1</v>
      </c>
      <c r="I190" s="76">
        <v>3</v>
      </c>
      <c r="J190" s="76">
        <v>2</v>
      </c>
      <c r="K190" s="76">
        <v>5</v>
      </c>
    </row>
    <row r="191" spans="2:11" ht="15" customHeight="1" thickBot="1" x14ac:dyDescent="0.25">
      <c r="B191" s="39" t="s">
        <v>259</v>
      </c>
      <c r="C191" s="76">
        <v>0</v>
      </c>
      <c r="D191" s="76">
        <v>0</v>
      </c>
      <c r="E191" s="76">
        <v>1</v>
      </c>
      <c r="F191" s="76">
        <v>0</v>
      </c>
      <c r="G191" s="76">
        <v>0</v>
      </c>
      <c r="H191" s="76">
        <v>0</v>
      </c>
      <c r="I191" s="76">
        <v>1</v>
      </c>
      <c r="J191" s="76">
        <v>1</v>
      </c>
      <c r="K191" s="76">
        <v>1</v>
      </c>
    </row>
    <row r="192" spans="2:11" ht="15" customHeight="1" thickBot="1" x14ac:dyDescent="0.25">
      <c r="B192" s="39" t="s">
        <v>260</v>
      </c>
      <c r="C192" s="76">
        <v>0</v>
      </c>
      <c r="D192" s="76">
        <v>3</v>
      </c>
      <c r="E192" s="76">
        <v>4</v>
      </c>
      <c r="F192" s="76">
        <v>0</v>
      </c>
      <c r="G192" s="76">
        <v>0</v>
      </c>
      <c r="H192" s="76">
        <v>0</v>
      </c>
      <c r="I192" s="76">
        <v>3</v>
      </c>
      <c r="J192" s="76">
        <v>1</v>
      </c>
      <c r="K192" s="76">
        <v>2</v>
      </c>
    </row>
    <row r="193" spans="2:11" ht="15" customHeight="1" thickBot="1" x14ac:dyDescent="0.25">
      <c r="B193" s="56" t="s">
        <v>261</v>
      </c>
      <c r="C193" s="76">
        <v>0</v>
      </c>
      <c r="D193" s="76">
        <v>12</v>
      </c>
      <c r="E193" s="76">
        <v>5</v>
      </c>
      <c r="F193" s="76">
        <v>0</v>
      </c>
      <c r="G193" s="76">
        <v>0</v>
      </c>
      <c r="H193" s="76">
        <v>2</v>
      </c>
      <c r="I193" s="76">
        <v>10</v>
      </c>
      <c r="J193" s="76">
        <v>3</v>
      </c>
      <c r="K193" s="76">
        <v>9</v>
      </c>
    </row>
    <row r="194" spans="2:11" ht="15" customHeight="1" thickBot="1" x14ac:dyDescent="0.25">
      <c r="B194" s="39" t="s">
        <v>262</v>
      </c>
      <c r="C194" s="76">
        <v>1</v>
      </c>
      <c r="D194" s="76">
        <v>81</v>
      </c>
      <c r="E194" s="76">
        <v>52</v>
      </c>
      <c r="F194" s="76">
        <v>4</v>
      </c>
      <c r="G194" s="76">
        <v>0</v>
      </c>
      <c r="H194" s="76">
        <v>27</v>
      </c>
      <c r="I194" s="76">
        <v>55</v>
      </c>
      <c r="J194" s="76">
        <v>32</v>
      </c>
      <c r="K194" s="76">
        <v>31</v>
      </c>
    </row>
    <row r="195" spans="2:11" ht="15" customHeight="1" thickBot="1" x14ac:dyDescent="0.25">
      <c r="B195" s="39" t="s">
        <v>263</v>
      </c>
      <c r="C195" s="76">
        <v>0</v>
      </c>
      <c r="D195" s="76">
        <v>4</v>
      </c>
      <c r="E195" s="76">
        <v>5</v>
      </c>
      <c r="F195" s="76">
        <v>1</v>
      </c>
      <c r="G195" s="76">
        <v>0</v>
      </c>
      <c r="H195" s="76">
        <v>2</v>
      </c>
      <c r="I195" s="76">
        <v>4</v>
      </c>
      <c r="J195" s="76">
        <v>2</v>
      </c>
      <c r="K195" s="76">
        <v>3</v>
      </c>
    </row>
    <row r="196" spans="2:11" ht="15" customHeight="1" thickBot="1" x14ac:dyDescent="0.25">
      <c r="B196" s="56" t="s">
        <v>264</v>
      </c>
      <c r="C196" s="76">
        <v>0</v>
      </c>
      <c r="D196" s="76">
        <v>3</v>
      </c>
      <c r="E196" s="76">
        <v>1</v>
      </c>
      <c r="F196" s="76">
        <v>0</v>
      </c>
      <c r="G196" s="76">
        <v>0</v>
      </c>
      <c r="H196" s="76">
        <v>0</v>
      </c>
      <c r="I196" s="76">
        <v>0</v>
      </c>
      <c r="J196" s="76">
        <v>0</v>
      </c>
      <c r="K196" s="76">
        <v>3</v>
      </c>
    </row>
    <row r="197" spans="2:11" ht="15" customHeight="1" thickBot="1" x14ac:dyDescent="0.25">
      <c r="B197" s="39" t="s">
        <v>265</v>
      </c>
      <c r="C197" s="76">
        <v>0</v>
      </c>
      <c r="D197" s="76">
        <v>3</v>
      </c>
      <c r="E197" s="76">
        <v>1</v>
      </c>
      <c r="F197" s="76">
        <v>0</v>
      </c>
      <c r="G197" s="76">
        <v>0</v>
      </c>
      <c r="H197" s="76">
        <v>1</v>
      </c>
      <c r="I197" s="76">
        <v>1</v>
      </c>
      <c r="J197" s="76">
        <v>1</v>
      </c>
      <c r="K197" s="76">
        <v>0</v>
      </c>
    </row>
    <row r="198" spans="2:11" ht="15" customHeight="1" thickBot="1" x14ac:dyDescent="0.25">
      <c r="B198" s="39" t="s">
        <v>266</v>
      </c>
      <c r="C198" s="76">
        <v>0</v>
      </c>
      <c r="D198" s="76">
        <v>22</v>
      </c>
      <c r="E198" s="76">
        <v>9</v>
      </c>
      <c r="F198" s="76">
        <v>0</v>
      </c>
      <c r="G198" s="76">
        <v>0</v>
      </c>
      <c r="H198" s="76">
        <v>6</v>
      </c>
      <c r="I198" s="76">
        <v>12</v>
      </c>
      <c r="J198" s="76">
        <v>8</v>
      </c>
      <c r="K198" s="76">
        <v>11</v>
      </c>
    </row>
    <row r="199" spans="2:11" ht="15" customHeight="1" thickBot="1" x14ac:dyDescent="0.25">
      <c r="B199" s="39" t="s">
        <v>267</v>
      </c>
      <c r="C199" s="76">
        <v>0</v>
      </c>
      <c r="D199" s="76">
        <v>2</v>
      </c>
      <c r="E199" s="76">
        <v>5</v>
      </c>
      <c r="F199" s="76">
        <v>1</v>
      </c>
      <c r="G199" s="76">
        <v>0</v>
      </c>
      <c r="H199" s="76">
        <v>1</v>
      </c>
      <c r="I199" s="76">
        <v>0</v>
      </c>
      <c r="J199" s="76">
        <v>2</v>
      </c>
      <c r="K199" s="76">
        <v>6</v>
      </c>
    </row>
    <row r="200" spans="2:11" ht="15" customHeight="1" thickBot="1" x14ac:dyDescent="0.25">
      <c r="B200" s="39" t="s">
        <v>268</v>
      </c>
      <c r="C200" s="76">
        <v>0</v>
      </c>
      <c r="D200" s="76">
        <v>1</v>
      </c>
      <c r="E200" s="76">
        <v>0</v>
      </c>
      <c r="F200" s="76">
        <v>0</v>
      </c>
      <c r="G200" s="76">
        <v>0</v>
      </c>
      <c r="H200" s="76">
        <v>0</v>
      </c>
      <c r="I200" s="76">
        <v>1</v>
      </c>
      <c r="J200" s="76">
        <v>0</v>
      </c>
      <c r="K200" s="76">
        <v>0</v>
      </c>
    </row>
    <row r="201" spans="2:11" ht="15" customHeight="1" thickBot="1" x14ac:dyDescent="0.25">
      <c r="B201" s="56" t="s">
        <v>269</v>
      </c>
      <c r="C201" s="76">
        <v>0</v>
      </c>
      <c r="D201" s="76">
        <v>0</v>
      </c>
      <c r="E201" s="76">
        <v>4</v>
      </c>
      <c r="F201" s="76">
        <v>0</v>
      </c>
      <c r="G201" s="76">
        <v>0</v>
      </c>
      <c r="H201" s="76">
        <v>0</v>
      </c>
      <c r="I201" s="76">
        <v>0</v>
      </c>
      <c r="J201" s="76">
        <v>0</v>
      </c>
      <c r="K201" s="76">
        <v>2</v>
      </c>
    </row>
    <row r="202" spans="2:11" ht="15" customHeight="1" thickBot="1" x14ac:dyDescent="0.25">
      <c r="B202" s="39" t="s">
        <v>270</v>
      </c>
      <c r="C202" s="76">
        <v>0</v>
      </c>
      <c r="D202" s="76">
        <v>37</v>
      </c>
      <c r="E202" s="76">
        <v>26</v>
      </c>
      <c r="F202" s="76">
        <v>3</v>
      </c>
      <c r="G202" s="76">
        <v>2</v>
      </c>
      <c r="H202" s="76">
        <v>13</v>
      </c>
      <c r="I202" s="76">
        <v>36</v>
      </c>
      <c r="J202" s="76">
        <v>18</v>
      </c>
      <c r="K202" s="76">
        <v>31</v>
      </c>
    </row>
    <row r="203" spans="2:11" ht="15" customHeight="1" thickBot="1" x14ac:dyDescent="0.25">
      <c r="B203" s="39" t="s">
        <v>271</v>
      </c>
      <c r="C203" s="76">
        <v>0</v>
      </c>
      <c r="D203" s="76">
        <v>2</v>
      </c>
      <c r="E203" s="76">
        <v>1</v>
      </c>
      <c r="F203" s="76">
        <v>0</v>
      </c>
      <c r="G203" s="76">
        <v>0</v>
      </c>
      <c r="H203" s="76">
        <v>0</v>
      </c>
      <c r="I203" s="76">
        <v>1</v>
      </c>
      <c r="J203" s="76">
        <v>0</v>
      </c>
      <c r="K203" s="76">
        <v>0</v>
      </c>
    </row>
    <row r="204" spans="2:11" ht="15" customHeight="1" thickBot="1" x14ac:dyDescent="0.25">
      <c r="B204" s="39" t="s">
        <v>272</v>
      </c>
      <c r="C204" s="76">
        <v>0</v>
      </c>
      <c r="D204" s="76">
        <v>11</v>
      </c>
      <c r="E204" s="76">
        <v>7</v>
      </c>
      <c r="F204" s="76">
        <v>0</v>
      </c>
      <c r="G204" s="76">
        <v>0</v>
      </c>
      <c r="H204" s="76">
        <v>0</v>
      </c>
      <c r="I204" s="76">
        <v>5</v>
      </c>
      <c r="J204" s="76">
        <v>7</v>
      </c>
      <c r="K204" s="76">
        <v>1</v>
      </c>
    </row>
    <row r="205" spans="2:11" ht="15" customHeight="1" thickBot="1" x14ac:dyDescent="0.25">
      <c r="B205" s="39" t="s">
        <v>273</v>
      </c>
      <c r="C205" s="76">
        <v>0</v>
      </c>
      <c r="D205" s="76">
        <v>11</v>
      </c>
      <c r="E205" s="76">
        <v>4</v>
      </c>
      <c r="F205" s="76">
        <v>0</v>
      </c>
      <c r="G205" s="76">
        <v>1</v>
      </c>
      <c r="H205" s="76">
        <v>1</v>
      </c>
      <c r="I205" s="76">
        <v>3</v>
      </c>
      <c r="J205" s="76">
        <v>4</v>
      </c>
      <c r="K205" s="76">
        <v>5</v>
      </c>
    </row>
    <row r="206" spans="2:11" ht="15" customHeight="1" thickBot="1" x14ac:dyDescent="0.25">
      <c r="B206" s="39" t="s">
        <v>274</v>
      </c>
      <c r="C206" s="76">
        <v>0</v>
      </c>
      <c r="D206" s="76">
        <v>8</v>
      </c>
      <c r="E206" s="76">
        <v>3</v>
      </c>
      <c r="F206" s="76">
        <v>0</v>
      </c>
      <c r="G206" s="76">
        <v>0</v>
      </c>
      <c r="H206" s="76">
        <v>0</v>
      </c>
      <c r="I206" s="76">
        <v>6</v>
      </c>
      <c r="J206" s="76">
        <v>3</v>
      </c>
      <c r="K206" s="76">
        <v>6</v>
      </c>
    </row>
    <row r="207" spans="2:11" ht="15" customHeight="1" thickBot="1" x14ac:dyDescent="0.25">
      <c r="B207" s="39" t="s">
        <v>275</v>
      </c>
      <c r="C207" s="76">
        <v>0</v>
      </c>
      <c r="D207" s="76">
        <v>4</v>
      </c>
      <c r="E207" s="76">
        <v>3</v>
      </c>
      <c r="F207" s="76">
        <v>0</v>
      </c>
      <c r="G207" s="76">
        <v>0</v>
      </c>
      <c r="H207" s="76">
        <v>0</v>
      </c>
      <c r="I207" s="76">
        <v>2</v>
      </c>
      <c r="J207" s="76">
        <v>1</v>
      </c>
      <c r="K207" s="76">
        <v>4</v>
      </c>
    </row>
    <row r="208" spans="2:11" ht="15" customHeight="1" thickBot="1" x14ac:dyDescent="0.25">
      <c r="B208" s="56" t="s">
        <v>276</v>
      </c>
      <c r="C208" s="76">
        <v>0</v>
      </c>
      <c r="D208" s="76">
        <v>4</v>
      </c>
      <c r="E208" s="76">
        <v>2</v>
      </c>
      <c r="F208" s="76">
        <v>0</v>
      </c>
      <c r="G208" s="76">
        <v>0</v>
      </c>
      <c r="H208" s="76">
        <v>5</v>
      </c>
      <c r="I208" s="76">
        <v>0</v>
      </c>
      <c r="J208" s="76">
        <v>0</v>
      </c>
      <c r="K208" s="76">
        <v>4</v>
      </c>
    </row>
    <row r="209" spans="2:11" ht="15" customHeight="1" thickBot="1" x14ac:dyDescent="0.25">
      <c r="B209" s="39" t="s">
        <v>277</v>
      </c>
      <c r="C209" s="76">
        <v>0</v>
      </c>
      <c r="D209" s="76">
        <v>1</v>
      </c>
      <c r="E209" s="76">
        <v>4</v>
      </c>
      <c r="F209" s="76">
        <v>0</v>
      </c>
      <c r="G209" s="76">
        <v>0</v>
      </c>
      <c r="H209" s="76">
        <v>3</v>
      </c>
      <c r="I209" s="76">
        <v>13</v>
      </c>
      <c r="J209" s="76">
        <v>2</v>
      </c>
      <c r="K209" s="76">
        <v>1</v>
      </c>
    </row>
    <row r="210" spans="2:11" ht="15" customHeight="1" thickBot="1" x14ac:dyDescent="0.25">
      <c r="B210" s="39" t="s">
        <v>278</v>
      </c>
      <c r="C210" s="76">
        <v>0</v>
      </c>
      <c r="D210" s="76">
        <v>35</v>
      </c>
      <c r="E210" s="76">
        <v>17</v>
      </c>
      <c r="F210" s="76">
        <v>0</v>
      </c>
      <c r="G210" s="76">
        <v>0</v>
      </c>
      <c r="H210" s="76">
        <v>4</v>
      </c>
      <c r="I210" s="76">
        <v>22</v>
      </c>
      <c r="J210" s="76">
        <v>10</v>
      </c>
      <c r="K210" s="76">
        <v>8</v>
      </c>
    </row>
    <row r="211" spans="2:11" ht="15" customHeight="1" thickBot="1" x14ac:dyDescent="0.25">
      <c r="B211" s="39" t="s">
        <v>279</v>
      </c>
      <c r="C211" s="76">
        <v>0</v>
      </c>
      <c r="D211" s="76">
        <v>6</v>
      </c>
      <c r="E211" s="76">
        <v>6</v>
      </c>
      <c r="F211" s="76">
        <v>0</v>
      </c>
      <c r="G211" s="76">
        <v>0</v>
      </c>
      <c r="H211" s="76">
        <v>0</v>
      </c>
      <c r="I211" s="76">
        <v>5</v>
      </c>
      <c r="J211" s="76">
        <v>2</v>
      </c>
      <c r="K211" s="76">
        <v>2</v>
      </c>
    </row>
    <row r="212" spans="2:11" ht="15" customHeight="1" thickBot="1" x14ac:dyDescent="0.25">
      <c r="B212" s="39" t="s">
        <v>280</v>
      </c>
      <c r="C212" s="76">
        <v>0</v>
      </c>
      <c r="D212" s="76">
        <v>13</v>
      </c>
      <c r="E212" s="76">
        <v>19</v>
      </c>
      <c r="F212" s="76">
        <v>1</v>
      </c>
      <c r="G212" s="76">
        <v>0</v>
      </c>
      <c r="H212" s="76">
        <v>6</v>
      </c>
      <c r="I212" s="76">
        <v>6</v>
      </c>
      <c r="J212" s="76">
        <v>3</v>
      </c>
      <c r="K212" s="76">
        <v>7</v>
      </c>
    </row>
    <row r="213" spans="2:11" ht="15" customHeight="1" thickBot="1" x14ac:dyDescent="0.25">
      <c r="B213" s="39" t="s">
        <v>281</v>
      </c>
      <c r="C213" s="76">
        <v>0</v>
      </c>
      <c r="D213" s="76">
        <v>10</v>
      </c>
      <c r="E213" s="76">
        <v>10</v>
      </c>
      <c r="F213" s="76">
        <v>0</v>
      </c>
      <c r="G213" s="76">
        <v>0</v>
      </c>
      <c r="H213" s="76">
        <v>1</v>
      </c>
      <c r="I213" s="76">
        <v>12</v>
      </c>
      <c r="J213" s="76">
        <v>1</v>
      </c>
      <c r="K213" s="76">
        <v>2</v>
      </c>
    </row>
    <row r="214" spans="2:11" ht="15" customHeight="1" thickBot="1" x14ac:dyDescent="0.25">
      <c r="B214" s="39" t="s">
        <v>282</v>
      </c>
      <c r="C214" s="76">
        <v>0</v>
      </c>
      <c r="D214" s="76">
        <v>2</v>
      </c>
      <c r="E214" s="76">
        <v>2</v>
      </c>
      <c r="F214" s="76">
        <v>0</v>
      </c>
      <c r="G214" s="76">
        <v>0</v>
      </c>
      <c r="H214" s="76">
        <v>0</v>
      </c>
      <c r="I214" s="76">
        <v>1</v>
      </c>
      <c r="J214" s="76">
        <v>0</v>
      </c>
      <c r="K214" s="76">
        <v>2</v>
      </c>
    </row>
    <row r="215" spans="2:11" ht="15" customHeight="1" thickBot="1" x14ac:dyDescent="0.25">
      <c r="B215" s="39" t="s">
        <v>283</v>
      </c>
      <c r="C215" s="76">
        <v>0</v>
      </c>
      <c r="D215" s="76">
        <v>11</v>
      </c>
      <c r="E215" s="76">
        <v>6</v>
      </c>
      <c r="F215" s="76">
        <v>0</v>
      </c>
      <c r="G215" s="76">
        <v>0</v>
      </c>
      <c r="H215" s="76">
        <v>5</v>
      </c>
      <c r="I215" s="76">
        <v>13</v>
      </c>
      <c r="J215" s="76">
        <v>7</v>
      </c>
      <c r="K215" s="76">
        <v>8</v>
      </c>
    </row>
    <row r="216" spans="2:11" ht="15" customHeight="1" thickBot="1" x14ac:dyDescent="0.25">
      <c r="B216" s="39" t="s">
        <v>284</v>
      </c>
      <c r="C216" s="76">
        <v>0</v>
      </c>
      <c r="D216" s="76">
        <v>20</v>
      </c>
      <c r="E216" s="76">
        <v>12</v>
      </c>
      <c r="F216" s="76">
        <v>1</v>
      </c>
      <c r="G216" s="76">
        <v>0</v>
      </c>
      <c r="H216" s="76">
        <v>4</v>
      </c>
      <c r="I216" s="76">
        <v>6</v>
      </c>
      <c r="J216" s="76">
        <v>2</v>
      </c>
      <c r="K216" s="76">
        <v>7</v>
      </c>
    </row>
    <row r="217" spans="2:11" ht="15" customHeight="1" thickBot="1" x14ac:dyDescent="0.25">
      <c r="B217" s="39" t="s">
        <v>285</v>
      </c>
      <c r="C217" s="76">
        <v>0</v>
      </c>
      <c r="D217" s="76">
        <v>8</v>
      </c>
      <c r="E217" s="76">
        <v>1</v>
      </c>
      <c r="F217" s="76">
        <v>1</v>
      </c>
      <c r="G217" s="76">
        <v>0</v>
      </c>
      <c r="H217" s="76">
        <v>1</v>
      </c>
      <c r="I217" s="76">
        <v>3</v>
      </c>
      <c r="J217" s="76">
        <v>1</v>
      </c>
      <c r="K217" s="76">
        <v>3</v>
      </c>
    </row>
    <row r="218" spans="2:11" ht="15" customHeight="1" thickBot="1" x14ac:dyDescent="0.25">
      <c r="B218" s="56" t="s">
        <v>286</v>
      </c>
      <c r="C218" s="76">
        <v>0</v>
      </c>
      <c r="D218" s="76">
        <v>3</v>
      </c>
      <c r="E218" s="76">
        <v>3</v>
      </c>
      <c r="F218" s="76">
        <v>1</v>
      </c>
      <c r="G218" s="76">
        <v>1</v>
      </c>
      <c r="H218" s="76">
        <v>0</v>
      </c>
      <c r="I218" s="76">
        <v>1</v>
      </c>
      <c r="J218" s="76">
        <v>2</v>
      </c>
      <c r="K218" s="76">
        <v>1</v>
      </c>
    </row>
    <row r="219" spans="2:11" ht="15" customHeight="1" thickBot="1" x14ac:dyDescent="0.25">
      <c r="B219" s="39" t="s">
        <v>287</v>
      </c>
      <c r="C219" s="76">
        <v>0</v>
      </c>
      <c r="D219" s="76">
        <v>19</v>
      </c>
      <c r="E219" s="76">
        <v>14</v>
      </c>
      <c r="F219" s="76">
        <v>0</v>
      </c>
      <c r="G219" s="76">
        <v>1</v>
      </c>
      <c r="H219" s="76">
        <v>2</v>
      </c>
      <c r="I219" s="76">
        <v>7</v>
      </c>
      <c r="J219" s="76">
        <v>6</v>
      </c>
      <c r="K219" s="76">
        <v>11</v>
      </c>
    </row>
    <row r="220" spans="2:11" ht="15" customHeight="1" thickBot="1" x14ac:dyDescent="0.25">
      <c r="B220" s="39" t="s">
        <v>288</v>
      </c>
      <c r="C220" s="76">
        <v>0</v>
      </c>
      <c r="D220" s="76">
        <v>14</v>
      </c>
      <c r="E220" s="76">
        <v>18</v>
      </c>
      <c r="F220" s="76">
        <v>0</v>
      </c>
      <c r="G220" s="76">
        <v>0</v>
      </c>
      <c r="H220" s="76">
        <v>3</v>
      </c>
      <c r="I220" s="76">
        <v>11</v>
      </c>
      <c r="J220" s="76">
        <v>3</v>
      </c>
      <c r="K220" s="76">
        <v>7</v>
      </c>
    </row>
    <row r="221" spans="2:11" ht="15" customHeight="1" thickBot="1" x14ac:dyDescent="0.25">
      <c r="B221" s="39" t="s">
        <v>289</v>
      </c>
      <c r="C221" s="76">
        <v>0</v>
      </c>
      <c r="D221" s="76">
        <v>10</v>
      </c>
      <c r="E221" s="76">
        <v>4</v>
      </c>
      <c r="F221" s="76">
        <v>1</v>
      </c>
      <c r="G221" s="76">
        <v>0</v>
      </c>
      <c r="H221" s="76">
        <v>1</v>
      </c>
      <c r="I221" s="76">
        <v>5</v>
      </c>
      <c r="J221" s="76">
        <v>1</v>
      </c>
      <c r="K221" s="76">
        <v>4</v>
      </c>
    </row>
    <row r="222" spans="2:11" ht="15" customHeight="1" thickBot="1" x14ac:dyDescent="0.25">
      <c r="B222" s="54" t="s">
        <v>290</v>
      </c>
      <c r="C222" s="76">
        <v>0</v>
      </c>
      <c r="D222" s="76">
        <v>5</v>
      </c>
      <c r="E222" s="76">
        <v>4</v>
      </c>
      <c r="F222" s="76">
        <v>0</v>
      </c>
      <c r="G222" s="76">
        <v>0</v>
      </c>
      <c r="H222" s="76">
        <v>3</v>
      </c>
      <c r="I222" s="76">
        <v>9</v>
      </c>
      <c r="J222" s="76">
        <v>0</v>
      </c>
      <c r="K222" s="76">
        <v>4</v>
      </c>
    </row>
    <row r="223" spans="2:11" ht="15" customHeight="1" thickBot="1" x14ac:dyDescent="0.25">
      <c r="B223" s="58" t="s">
        <v>291</v>
      </c>
      <c r="C223" s="76">
        <v>0</v>
      </c>
      <c r="D223" s="76">
        <v>62</v>
      </c>
      <c r="E223" s="76">
        <v>51</v>
      </c>
      <c r="F223" s="76">
        <v>1</v>
      </c>
      <c r="G223" s="76">
        <v>0</v>
      </c>
      <c r="H223" s="76">
        <v>9</v>
      </c>
      <c r="I223" s="76">
        <v>25</v>
      </c>
      <c r="J223" s="76">
        <v>15</v>
      </c>
      <c r="K223" s="76">
        <v>27</v>
      </c>
    </row>
    <row r="224" spans="2:11" ht="15" customHeight="1" thickBot="1" x14ac:dyDescent="0.25">
      <c r="B224" s="39" t="s">
        <v>292</v>
      </c>
      <c r="C224" s="76">
        <v>0</v>
      </c>
      <c r="D224" s="76">
        <v>0</v>
      </c>
      <c r="E224" s="76">
        <v>0</v>
      </c>
      <c r="F224" s="76">
        <v>0</v>
      </c>
      <c r="G224" s="76">
        <v>0</v>
      </c>
      <c r="H224" s="76">
        <v>0</v>
      </c>
      <c r="I224" s="76">
        <v>0</v>
      </c>
      <c r="J224" s="76">
        <v>1</v>
      </c>
      <c r="K224" s="76">
        <v>0</v>
      </c>
    </row>
    <row r="225" spans="2:11" ht="15" customHeight="1" thickBot="1" x14ac:dyDescent="0.25">
      <c r="B225" s="56" t="s">
        <v>293</v>
      </c>
      <c r="C225" s="76">
        <v>0</v>
      </c>
      <c r="D225" s="76">
        <v>2</v>
      </c>
      <c r="E225" s="76">
        <v>0</v>
      </c>
      <c r="F225" s="76">
        <v>0</v>
      </c>
      <c r="G225" s="76">
        <v>0</v>
      </c>
      <c r="H225" s="76">
        <v>0</v>
      </c>
      <c r="I225" s="76">
        <v>0</v>
      </c>
      <c r="J225" s="76">
        <v>0</v>
      </c>
      <c r="K225" s="76">
        <v>1</v>
      </c>
    </row>
    <row r="226" spans="2:11" ht="15" customHeight="1" thickBot="1" x14ac:dyDescent="0.25">
      <c r="B226" s="39" t="s">
        <v>294</v>
      </c>
      <c r="C226" s="76">
        <v>0</v>
      </c>
      <c r="D226" s="76">
        <v>5</v>
      </c>
      <c r="E226" s="76">
        <v>13</v>
      </c>
      <c r="F226" s="76">
        <v>0</v>
      </c>
      <c r="G226" s="76">
        <v>0</v>
      </c>
      <c r="H226" s="76">
        <v>0</v>
      </c>
      <c r="I226" s="76">
        <v>5</v>
      </c>
      <c r="J226" s="76">
        <v>6</v>
      </c>
      <c r="K226" s="76">
        <v>8</v>
      </c>
    </row>
    <row r="227" spans="2:11" ht="15" customHeight="1" thickBot="1" x14ac:dyDescent="0.25">
      <c r="B227" s="39" t="s">
        <v>295</v>
      </c>
      <c r="C227" s="76">
        <v>0</v>
      </c>
      <c r="D227" s="76">
        <v>26</v>
      </c>
      <c r="E227" s="76">
        <v>24</v>
      </c>
      <c r="F227" s="76">
        <v>0</v>
      </c>
      <c r="G227" s="76">
        <v>0</v>
      </c>
      <c r="H227" s="76">
        <v>2</v>
      </c>
      <c r="I227" s="76">
        <v>5</v>
      </c>
      <c r="J227" s="76">
        <v>8</v>
      </c>
      <c r="K227" s="76">
        <v>11</v>
      </c>
    </row>
    <row r="228" spans="2:11" ht="15" customHeight="1" thickBot="1" x14ac:dyDescent="0.25">
      <c r="B228" s="39" t="s">
        <v>296</v>
      </c>
      <c r="C228" s="76">
        <v>0</v>
      </c>
      <c r="D228" s="76">
        <v>44</v>
      </c>
      <c r="E228" s="76">
        <v>23</v>
      </c>
      <c r="F228" s="76">
        <v>1</v>
      </c>
      <c r="G228" s="76">
        <v>1</v>
      </c>
      <c r="H228" s="76">
        <v>8</v>
      </c>
      <c r="I228" s="76">
        <v>26</v>
      </c>
      <c r="J228" s="76">
        <v>21</v>
      </c>
      <c r="K228" s="76">
        <v>35</v>
      </c>
    </row>
    <row r="229" spans="2:11" ht="15" customHeight="1" thickBot="1" x14ac:dyDescent="0.25">
      <c r="B229" s="39" t="s">
        <v>297</v>
      </c>
      <c r="C229" s="76">
        <v>0</v>
      </c>
      <c r="D229" s="76">
        <v>19</v>
      </c>
      <c r="E229" s="76">
        <v>15</v>
      </c>
      <c r="F229" s="76">
        <v>2</v>
      </c>
      <c r="G229" s="76">
        <v>0</v>
      </c>
      <c r="H229" s="76">
        <v>8</v>
      </c>
      <c r="I229" s="76">
        <v>22</v>
      </c>
      <c r="J229" s="76">
        <v>8</v>
      </c>
      <c r="K229" s="76">
        <v>15</v>
      </c>
    </row>
    <row r="230" spans="2:11" ht="15" customHeight="1" thickBot="1" x14ac:dyDescent="0.25">
      <c r="B230" s="39" t="s">
        <v>298</v>
      </c>
      <c r="C230" s="76">
        <v>0</v>
      </c>
      <c r="D230" s="76">
        <v>29</v>
      </c>
      <c r="E230" s="76">
        <v>37</v>
      </c>
      <c r="F230" s="76">
        <v>1</v>
      </c>
      <c r="G230" s="76">
        <v>0</v>
      </c>
      <c r="H230" s="76">
        <v>6</v>
      </c>
      <c r="I230" s="76">
        <v>18</v>
      </c>
      <c r="J230" s="76">
        <v>9</v>
      </c>
      <c r="K230" s="76">
        <v>26</v>
      </c>
    </row>
    <row r="231" spans="2:11" ht="15" customHeight="1" thickBot="1" x14ac:dyDescent="0.25">
      <c r="B231" s="39" t="s">
        <v>299</v>
      </c>
      <c r="C231" s="76">
        <v>0</v>
      </c>
      <c r="D231" s="76">
        <v>37</v>
      </c>
      <c r="E231" s="76">
        <v>28</v>
      </c>
      <c r="F231" s="76">
        <v>1</v>
      </c>
      <c r="G231" s="76">
        <v>0</v>
      </c>
      <c r="H231" s="76">
        <v>4</v>
      </c>
      <c r="I231" s="76">
        <v>14</v>
      </c>
      <c r="J231" s="76">
        <v>6</v>
      </c>
      <c r="K231" s="76">
        <v>23</v>
      </c>
    </row>
    <row r="232" spans="2:11" ht="15" customHeight="1" thickBot="1" x14ac:dyDescent="0.25">
      <c r="B232" s="56" t="s">
        <v>300</v>
      </c>
      <c r="C232" s="76">
        <v>0</v>
      </c>
      <c r="D232" s="76">
        <v>9</v>
      </c>
      <c r="E232" s="76">
        <v>7</v>
      </c>
      <c r="F232" s="76">
        <v>0</v>
      </c>
      <c r="G232" s="76">
        <v>0</v>
      </c>
      <c r="H232" s="76">
        <v>0</v>
      </c>
      <c r="I232" s="76">
        <v>3</v>
      </c>
      <c r="J232" s="76">
        <v>6</v>
      </c>
      <c r="K232" s="76">
        <v>3</v>
      </c>
    </row>
    <row r="233" spans="2:11" ht="15" customHeight="1" thickBot="1" x14ac:dyDescent="0.25">
      <c r="B233" s="39" t="s">
        <v>301</v>
      </c>
      <c r="C233" s="76">
        <v>0</v>
      </c>
      <c r="D233" s="76">
        <v>36</v>
      </c>
      <c r="E233" s="76">
        <v>23</v>
      </c>
      <c r="F233" s="76">
        <v>2</v>
      </c>
      <c r="G233" s="76">
        <v>0</v>
      </c>
      <c r="H233" s="76">
        <v>8</v>
      </c>
      <c r="I233" s="76">
        <v>12</v>
      </c>
      <c r="J233" s="76">
        <v>17</v>
      </c>
      <c r="K233" s="76">
        <v>11</v>
      </c>
    </row>
    <row r="234" spans="2:11" ht="15" customHeight="1" thickBot="1" x14ac:dyDescent="0.25">
      <c r="B234" s="39" t="s">
        <v>302</v>
      </c>
      <c r="C234" s="76">
        <v>0</v>
      </c>
      <c r="D234" s="76">
        <v>80</v>
      </c>
      <c r="E234" s="76">
        <v>31</v>
      </c>
      <c r="F234" s="76">
        <v>2</v>
      </c>
      <c r="G234" s="76">
        <v>0</v>
      </c>
      <c r="H234" s="76">
        <v>12</v>
      </c>
      <c r="I234" s="76">
        <v>21</v>
      </c>
      <c r="J234" s="76">
        <v>17</v>
      </c>
      <c r="K234" s="76">
        <v>21</v>
      </c>
    </row>
    <row r="235" spans="2:11" ht="15" customHeight="1" thickBot="1" x14ac:dyDescent="0.25">
      <c r="B235" s="39" t="s">
        <v>303</v>
      </c>
      <c r="C235" s="76">
        <v>0</v>
      </c>
      <c r="D235" s="76">
        <v>118</v>
      </c>
      <c r="E235" s="76">
        <v>49</v>
      </c>
      <c r="F235" s="76">
        <v>4</v>
      </c>
      <c r="G235" s="76">
        <v>0</v>
      </c>
      <c r="H235" s="76">
        <v>24</v>
      </c>
      <c r="I235" s="76">
        <v>37</v>
      </c>
      <c r="J235" s="76">
        <v>33</v>
      </c>
      <c r="K235" s="76">
        <v>33</v>
      </c>
    </row>
    <row r="236" spans="2:11" ht="15" customHeight="1" thickBot="1" x14ac:dyDescent="0.25">
      <c r="B236" s="39" t="s">
        <v>304</v>
      </c>
      <c r="C236" s="76">
        <v>0</v>
      </c>
      <c r="D236" s="76">
        <v>109</v>
      </c>
      <c r="E236" s="76">
        <v>29</v>
      </c>
      <c r="F236" s="76">
        <v>3</v>
      </c>
      <c r="G236" s="76">
        <v>1</v>
      </c>
      <c r="H236" s="76">
        <v>26</v>
      </c>
      <c r="I236" s="76">
        <v>17</v>
      </c>
      <c r="J236" s="76">
        <v>35</v>
      </c>
      <c r="K236" s="76">
        <v>22</v>
      </c>
    </row>
    <row r="237" spans="2:11" ht="15" customHeight="1" thickBot="1" x14ac:dyDescent="0.25">
      <c r="B237" s="39" t="s">
        <v>305</v>
      </c>
      <c r="C237" s="76">
        <v>0</v>
      </c>
      <c r="D237" s="76">
        <v>49</v>
      </c>
      <c r="E237" s="76">
        <v>32</v>
      </c>
      <c r="F237" s="76">
        <v>1</v>
      </c>
      <c r="G237" s="76">
        <v>0</v>
      </c>
      <c r="H237" s="76">
        <v>8</v>
      </c>
      <c r="I237" s="76">
        <v>9</v>
      </c>
      <c r="J237" s="76">
        <v>9</v>
      </c>
      <c r="K237" s="76">
        <v>17</v>
      </c>
    </row>
    <row r="238" spans="2:11" ht="15" customHeight="1" thickBot="1" x14ac:dyDescent="0.25">
      <c r="B238" s="39" t="s">
        <v>306</v>
      </c>
      <c r="C238" s="76">
        <v>0</v>
      </c>
      <c r="D238" s="76">
        <v>35</v>
      </c>
      <c r="E238" s="76">
        <v>19</v>
      </c>
      <c r="F238" s="76">
        <v>1</v>
      </c>
      <c r="G238" s="76">
        <v>0</v>
      </c>
      <c r="H238" s="76">
        <v>12</v>
      </c>
      <c r="I238" s="76">
        <v>18</v>
      </c>
      <c r="J238" s="76">
        <v>10</v>
      </c>
      <c r="K238" s="76">
        <v>13</v>
      </c>
    </row>
    <row r="239" spans="2:11" ht="15" customHeight="1" thickBot="1" x14ac:dyDescent="0.25">
      <c r="B239" s="39" t="s">
        <v>307</v>
      </c>
      <c r="C239" s="76">
        <v>0</v>
      </c>
      <c r="D239" s="76">
        <v>31</v>
      </c>
      <c r="E239" s="76">
        <v>16</v>
      </c>
      <c r="F239" s="76">
        <v>3</v>
      </c>
      <c r="G239" s="76">
        <v>0</v>
      </c>
      <c r="H239" s="76">
        <v>13</v>
      </c>
      <c r="I239" s="76">
        <v>12</v>
      </c>
      <c r="J239" s="76">
        <v>12</v>
      </c>
      <c r="K239" s="76">
        <v>12</v>
      </c>
    </row>
    <row r="240" spans="2:11" ht="15" customHeight="1" thickBot="1" x14ac:dyDescent="0.25">
      <c r="B240" s="39" t="s">
        <v>308</v>
      </c>
      <c r="C240" s="76">
        <v>0</v>
      </c>
      <c r="D240" s="76">
        <v>8</v>
      </c>
      <c r="E240" s="76">
        <v>9</v>
      </c>
      <c r="F240" s="76">
        <v>1</v>
      </c>
      <c r="G240" s="76">
        <v>0</v>
      </c>
      <c r="H240" s="76">
        <v>1</v>
      </c>
      <c r="I240" s="76">
        <v>4</v>
      </c>
      <c r="J240" s="76">
        <v>3</v>
      </c>
      <c r="K240" s="76">
        <v>5</v>
      </c>
    </row>
    <row r="241" spans="2:11" ht="15" customHeight="1" thickBot="1" x14ac:dyDescent="0.25">
      <c r="B241" s="39" t="s">
        <v>309</v>
      </c>
      <c r="C241" s="76">
        <v>0</v>
      </c>
      <c r="D241" s="76">
        <v>26</v>
      </c>
      <c r="E241" s="76">
        <v>11</v>
      </c>
      <c r="F241" s="76">
        <v>2</v>
      </c>
      <c r="G241" s="76">
        <v>2</v>
      </c>
      <c r="H241" s="76">
        <v>6</v>
      </c>
      <c r="I241" s="76">
        <v>18</v>
      </c>
      <c r="J241" s="76">
        <v>6</v>
      </c>
      <c r="K241" s="76">
        <v>6</v>
      </c>
    </row>
    <row r="242" spans="2:11" ht="15" customHeight="1" thickBot="1" x14ac:dyDescent="0.25">
      <c r="B242" s="39" t="s">
        <v>310</v>
      </c>
      <c r="C242" s="76">
        <v>0</v>
      </c>
      <c r="D242" s="76">
        <v>79</v>
      </c>
      <c r="E242" s="76">
        <v>38</v>
      </c>
      <c r="F242" s="76">
        <v>1</v>
      </c>
      <c r="G242" s="76">
        <v>0</v>
      </c>
      <c r="H242" s="76">
        <v>18</v>
      </c>
      <c r="I242" s="76">
        <v>38</v>
      </c>
      <c r="J242" s="76">
        <v>32</v>
      </c>
      <c r="K242" s="76">
        <v>21</v>
      </c>
    </row>
    <row r="243" spans="2:11" ht="15" customHeight="1" thickBot="1" x14ac:dyDescent="0.25">
      <c r="B243" s="39" t="s">
        <v>311</v>
      </c>
      <c r="C243" s="76">
        <v>0</v>
      </c>
      <c r="D243" s="76">
        <v>320</v>
      </c>
      <c r="E243" s="76">
        <v>124</v>
      </c>
      <c r="F243" s="76">
        <v>20</v>
      </c>
      <c r="G243" s="76">
        <v>2</v>
      </c>
      <c r="H243" s="76">
        <v>84</v>
      </c>
      <c r="I243" s="76">
        <v>140</v>
      </c>
      <c r="J243" s="76">
        <v>132</v>
      </c>
      <c r="K243" s="76">
        <v>115</v>
      </c>
    </row>
    <row r="244" spans="2:11" ht="15" customHeight="1" thickBot="1" x14ac:dyDescent="0.25">
      <c r="B244" s="39" t="s">
        <v>312</v>
      </c>
      <c r="C244" s="76">
        <v>0</v>
      </c>
      <c r="D244" s="76">
        <v>34</v>
      </c>
      <c r="E244" s="76">
        <v>10</v>
      </c>
      <c r="F244" s="76">
        <v>0</v>
      </c>
      <c r="G244" s="76">
        <v>1</v>
      </c>
      <c r="H244" s="76">
        <v>8</v>
      </c>
      <c r="I244" s="76">
        <v>12</v>
      </c>
      <c r="J244" s="76">
        <v>10</v>
      </c>
      <c r="K244" s="76">
        <v>13</v>
      </c>
    </row>
    <row r="245" spans="2:11" ht="15" customHeight="1" thickBot="1" x14ac:dyDescent="0.25">
      <c r="B245" s="39" t="s">
        <v>313</v>
      </c>
      <c r="C245" s="76">
        <v>0</v>
      </c>
      <c r="D245" s="76">
        <v>75</v>
      </c>
      <c r="E245" s="76">
        <v>23</v>
      </c>
      <c r="F245" s="76">
        <v>5</v>
      </c>
      <c r="G245" s="76">
        <v>0</v>
      </c>
      <c r="H245" s="76">
        <v>23</v>
      </c>
      <c r="I245" s="76">
        <v>36</v>
      </c>
      <c r="J245" s="76">
        <v>29</v>
      </c>
      <c r="K245" s="76">
        <v>20</v>
      </c>
    </row>
    <row r="246" spans="2:11" ht="15" customHeight="1" thickBot="1" x14ac:dyDescent="0.25">
      <c r="B246" s="39" t="s">
        <v>314</v>
      </c>
      <c r="C246" s="76">
        <v>0</v>
      </c>
      <c r="D246" s="76">
        <v>49</v>
      </c>
      <c r="E246" s="76">
        <v>25</v>
      </c>
      <c r="F246" s="76">
        <v>3</v>
      </c>
      <c r="G246" s="76">
        <v>1</v>
      </c>
      <c r="H246" s="76">
        <v>14</v>
      </c>
      <c r="I246" s="76">
        <v>18</v>
      </c>
      <c r="J246" s="76">
        <v>21</v>
      </c>
      <c r="K246" s="76">
        <v>23</v>
      </c>
    </row>
    <row r="247" spans="2:11" ht="15" customHeight="1" thickBot="1" x14ac:dyDescent="0.25">
      <c r="B247" s="39" t="s">
        <v>315</v>
      </c>
      <c r="C247" s="76">
        <v>0</v>
      </c>
      <c r="D247" s="76">
        <v>84</v>
      </c>
      <c r="E247" s="76">
        <v>48</v>
      </c>
      <c r="F247" s="76">
        <v>5</v>
      </c>
      <c r="G247" s="76">
        <v>0</v>
      </c>
      <c r="H247" s="76">
        <v>21</v>
      </c>
      <c r="I247" s="76">
        <v>41</v>
      </c>
      <c r="J247" s="76">
        <v>32</v>
      </c>
      <c r="K247" s="76">
        <v>27</v>
      </c>
    </row>
    <row r="248" spans="2:11" ht="15" customHeight="1" thickBot="1" x14ac:dyDescent="0.25">
      <c r="B248" s="39" t="s">
        <v>316</v>
      </c>
      <c r="C248" s="76">
        <v>0</v>
      </c>
      <c r="D248" s="76">
        <v>52</v>
      </c>
      <c r="E248" s="76">
        <v>24</v>
      </c>
      <c r="F248" s="76">
        <v>4</v>
      </c>
      <c r="G248" s="76">
        <v>1</v>
      </c>
      <c r="H248" s="76">
        <v>21</v>
      </c>
      <c r="I248" s="76">
        <v>28</v>
      </c>
      <c r="J248" s="76">
        <v>19</v>
      </c>
      <c r="K248" s="76">
        <v>16</v>
      </c>
    </row>
    <row r="249" spans="2:11" ht="15" customHeight="1" thickBot="1" x14ac:dyDescent="0.25">
      <c r="B249" s="39" t="s">
        <v>317</v>
      </c>
      <c r="C249" s="76">
        <v>0</v>
      </c>
      <c r="D249" s="76">
        <v>67</v>
      </c>
      <c r="E249" s="76">
        <v>26</v>
      </c>
      <c r="F249" s="76">
        <v>1</v>
      </c>
      <c r="G249" s="76">
        <v>1</v>
      </c>
      <c r="H249" s="76">
        <v>10</v>
      </c>
      <c r="I249" s="76">
        <v>21</v>
      </c>
      <c r="J249" s="76">
        <v>34</v>
      </c>
      <c r="K249" s="76">
        <v>44</v>
      </c>
    </row>
    <row r="250" spans="2:11" ht="15" customHeight="1" thickBot="1" x14ac:dyDescent="0.25">
      <c r="B250" s="39" t="s">
        <v>318</v>
      </c>
      <c r="C250" s="76">
        <v>1</v>
      </c>
      <c r="D250" s="76">
        <v>33</v>
      </c>
      <c r="E250" s="76">
        <v>15</v>
      </c>
      <c r="F250" s="76">
        <v>1</v>
      </c>
      <c r="G250" s="76">
        <v>1</v>
      </c>
      <c r="H250" s="76">
        <v>9</v>
      </c>
      <c r="I250" s="76">
        <v>14</v>
      </c>
      <c r="J250" s="76">
        <v>16</v>
      </c>
      <c r="K250" s="76">
        <v>10</v>
      </c>
    </row>
    <row r="251" spans="2:11" ht="15" customHeight="1" thickBot="1" x14ac:dyDescent="0.25">
      <c r="B251" s="39" t="s">
        <v>319</v>
      </c>
      <c r="C251" s="76">
        <v>0</v>
      </c>
      <c r="D251" s="76">
        <v>39</v>
      </c>
      <c r="E251" s="76">
        <v>26</v>
      </c>
      <c r="F251" s="76">
        <v>2</v>
      </c>
      <c r="G251" s="76">
        <v>1</v>
      </c>
      <c r="H251" s="76">
        <v>13</v>
      </c>
      <c r="I251" s="76">
        <v>30</v>
      </c>
      <c r="J251" s="76">
        <v>17</v>
      </c>
      <c r="K251" s="76">
        <v>17</v>
      </c>
    </row>
    <row r="252" spans="2:11" ht="15" customHeight="1" thickBot="1" x14ac:dyDescent="0.25">
      <c r="B252" s="39" t="s">
        <v>320</v>
      </c>
      <c r="C252" s="76">
        <v>0</v>
      </c>
      <c r="D252" s="76">
        <v>21</v>
      </c>
      <c r="E252" s="76">
        <v>16</v>
      </c>
      <c r="F252" s="76">
        <v>1</v>
      </c>
      <c r="G252" s="76">
        <v>1</v>
      </c>
      <c r="H252" s="76">
        <v>5</v>
      </c>
      <c r="I252" s="76">
        <v>19</v>
      </c>
      <c r="J252" s="76">
        <v>8</v>
      </c>
      <c r="K252" s="76">
        <v>22</v>
      </c>
    </row>
    <row r="253" spans="2:11" ht="15" customHeight="1" thickBot="1" x14ac:dyDescent="0.25">
      <c r="B253" s="39" t="s">
        <v>321</v>
      </c>
      <c r="C253" s="76">
        <v>0</v>
      </c>
      <c r="D253" s="76">
        <v>54</v>
      </c>
      <c r="E253" s="76">
        <v>17</v>
      </c>
      <c r="F253" s="76">
        <v>3</v>
      </c>
      <c r="G253" s="76">
        <v>0</v>
      </c>
      <c r="H253" s="76">
        <v>16</v>
      </c>
      <c r="I253" s="76">
        <v>20</v>
      </c>
      <c r="J253" s="76">
        <v>12</v>
      </c>
      <c r="K253" s="76">
        <v>12</v>
      </c>
    </row>
    <row r="254" spans="2:11" ht="15" customHeight="1" thickBot="1" x14ac:dyDescent="0.25">
      <c r="B254" s="39" t="s">
        <v>322</v>
      </c>
      <c r="C254" s="76">
        <v>0</v>
      </c>
      <c r="D254" s="76">
        <v>34</v>
      </c>
      <c r="E254" s="76">
        <v>19</v>
      </c>
      <c r="F254" s="76">
        <v>1</v>
      </c>
      <c r="G254" s="76">
        <v>0</v>
      </c>
      <c r="H254" s="76">
        <v>6</v>
      </c>
      <c r="I254" s="76">
        <v>16</v>
      </c>
      <c r="J254" s="76">
        <v>13</v>
      </c>
      <c r="K254" s="76">
        <v>17</v>
      </c>
    </row>
    <row r="255" spans="2:11" ht="15" customHeight="1" thickBot="1" x14ac:dyDescent="0.25">
      <c r="B255" s="39" t="s">
        <v>323</v>
      </c>
      <c r="C255" s="76">
        <v>0</v>
      </c>
      <c r="D255" s="76">
        <v>25</v>
      </c>
      <c r="E255" s="76">
        <v>11</v>
      </c>
      <c r="F255" s="76">
        <v>0</v>
      </c>
      <c r="G255" s="76">
        <v>1</v>
      </c>
      <c r="H255" s="76">
        <v>5</v>
      </c>
      <c r="I255" s="76">
        <v>8</v>
      </c>
      <c r="J255" s="76">
        <v>6</v>
      </c>
      <c r="K255" s="76">
        <v>7</v>
      </c>
    </row>
    <row r="256" spans="2:11" ht="15" customHeight="1" thickBot="1" x14ac:dyDescent="0.25">
      <c r="B256" s="39" t="s">
        <v>324</v>
      </c>
      <c r="C256" s="76">
        <v>0</v>
      </c>
      <c r="D256" s="76">
        <v>65</v>
      </c>
      <c r="E256" s="76">
        <v>26</v>
      </c>
      <c r="F256" s="76">
        <v>3</v>
      </c>
      <c r="G256" s="76">
        <v>0</v>
      </c>
      <c r="H256" s="76">
        <v>11</v>
      </c>
      <c r="I256" s="76">
        <v>24</v>
      </c>
      <c r="J256" s="76">
        <v>12</v>
      </c>
      <c r="K256" s="76">
        <v>11</v>
      </c>
    </row>
    <row r="257" spans="2:11" ht="15" customHeight="1" thickBot="1" x14ac:dyDescent="0.25">
      <c r="B257" s="56" t="s">
        <v>325</v>
      </c>
      <c r="C257" s="76">
        <v>0</v>
      </c>
      <c r="D257" s="76">
        <v>17</v>
      </c>
      <c r="E257" s="76">
        <v>3</v>
      </c>
      <c r="F257" s="76">
        <v>1</v>
      </c>
      <c r="G257" s="76">
        <v>1</v>
      </c>
      <c r="H257" s="76">
        <v>4</v>
      </c>
      <c r="I257" s="76">
        <v>7</v>
      </c>
      <c r="J257" s="76">
        <v>11</v>
      </c>
      <c r="K257" s="76">
        <v>7</v>
      </c>
    </row>
    <row r="258" spans="2:11" ht="15" customHeight="1" thickBot="1" x14ac:dyDescent="0.25">
      <c r="B258" s="39" t="s">
        <v>326</v>
      </c>
      <c r="C258" s="76">
        <v>0</v>
      </c>
      <c r="D258" s="76">
        <v>32</v>
      </c>
      <c r="E258" s="76">
        <v>10</v>
      </c>
      <c r="F258" s="76">
        <v>2</v>
      </c>
      <c r="G258" s="76">
        <v>0</v>
      </c>
      <c r="H258" s="76">
        <v>5</v>
      </c>
      <c r="I258" s="76">
        <v>13</v>
      </c>
      <c r="J258" s="76">
        <v>16</v>
      </c>
      <c r="K258" s="76">
        <v>11</v>
      </c>
    </row>
    <row r="259" spans="2:11" ht="15" customHeight="1" thickBot="1" x14ac:dyDescent="0.25">
      <c r="B259" s="39" t="s">
        <v>327</v>
      </c>
      <c r="C259" s="76">
        <v>0</v>
      </c>
      <c r="D259" s="76">
        <v>47</v>
      </c>
      <c r="E259" s="76">
        <v>24</v>
      </c>
      <c r="F259" s="76">
        <v>4</v>
      </c>
      <c r="G259" s="76">
        <v>0</v>
      </c>
      <c r="H259" s="76">
        <v>11</v>
      </c>
      <c r="I259" s="76">
        <v>27</v>
      </c>
      <c r="J259" s="76">
        <v>35</v>
      </c>
      <c r="K259" s="76">
        <v>40</v>
      </c>
    </row>
    <row r="260" spans="2:11" ht="15" customHeight="1" thickBot="1" x14ac:dyDescent="0.25">
      <c r="B260" s="39" t="s">
        <v>328</v>
      </c>
      <c r="C260" s="76">
        <v>0</v>
      </c>
      <c r="D260" s="76">
        <v>17</v>
      </c>
      <c r="E260" s="76">
        <v>8</v>
      </c>
      <c r="F260" s="76">
        <v>2</v>
      </c>
      <c r="G260" s="76">
        <v>0</v>
      </c>
      <c r="H260" s="76">
        <v>3</v>
      </c>
      <c r="I260" s="76">
        <v>5</v>
      </c>
      <c r="J260" s="76">
        <v>9</v>
      </c>
      <c r="K260" s="76">
        <v>5</v>
      </c>
    </row>
    <row r="261" spans="2:11" ht="15" customHeight="1" thickBot="1" x14ac:dyDescent="0.25">
      <c r="B261" s="39" t="s">
        <v>329</v>
      </c>
      <c r="C261" s="76">
        <v>0</v>
      </c>
      <c r="D261" s="76">
        <v>6</v>
      </c>
      <c r="E261" s="76">
        <v>2</v>
      </c>
      <c r="F261" s="76">
        <v>0</v>
      </c>
      <c r="G261" s="76">
        <v>0</v>
      </c>
      <c r="H261" s="76">
        <v>0</v>
      </c>
      <c r="I261" s="76">
        <v>2</v>
      </c>
      <c r="J261" s="76">
        <v>0</v>
      </c>
      <c r="K261" s="76">
        <v>1</v>
      </c>
    </row>
    <row r="262" spans="2:11" ht="15" customHeight="1" thickBot="1" x14ac:dyDescent="0.25">
      <c r="B262" s="39" t="s">
        <v>330</v>
      </c>
      <c r="C262" s="76">
        <v>0</v>
      </c>
      <c r="D262" s="76">
        <v>28</v>
      </c>
      <c r="E262" s="76">
        <v>13</v>
      </c>
      <c r="F262" s="76">
        <v>0</v>
      </c>
      <c r="G262" s="76">
        <v>1</v>
      </c>
      <c r="H262" s="76">
        <v>6</v>
      </c>
      <c r="I262" s="76">
        <v>4</v>
      </c>
      <c r="J262" s="76">
        <v>9</v>
      </c>
      <c r="K262" s="76">
        <v>5</v>
      </c>
    </row>
    <row r="263" spans="2:11" ht="15" customHeight="1" thickBot="1" x14ac:dyDescent="0.25">
      <c r="B263" s="39" t="s">
        <v>331</v>
      </c>
      <c r="C263" s="76">
        <v>0</v>
      </c>
      <c r="D263" s="76">
        <v>23</v>
      </c>
      <c r="E263" s="76">
        <v>10</v>
      </c>
      <c r="F263" s="76">
        <v>0</v>
      </c>
      <c r="G263" s="76">
        <v>0</v>
      </c>
      <c r="H263" s="76">
        <v>2</v>
      </c>
      <c r="I263" s="76">
        <v>4</v>
      </c>
      <c r="J263" s="76">
        <v>9</v>
      </c>
      <c r="K263" s="76">
        <v>4</v>
      </c>
    </row>
    <row r="264" spans="2:11" ht="15" customHeight="1" thickBot="1" x14ac:dyDescent="0.25">
      <c r="B264" s="39" t="s">
        <v>332</v>
      </c>
      <c r="C264" s="76">
        <v>0</v>
      </c>
      <c r="D264" s="76">
        <v>21</v>
      </c>
      <c r="E264" s="76">
        <v>11</v>
      </c>
      <c r="F264" s="76">
        <v>3</v>
      </c>
      <c r="G264" s="76">
        <v>0</v>
      </c>
      <c r="H264" s="76">
        <v>3</v>
      </c>
      <c r="I264" s="76">
        <v>4</v>
      </c>
      <c r="J264" s="76">
        <v>4</v>
      </c>
      <c r="K264" s="76">
        <v>6</v>
      </c>
    </row>
    <row r="265" spans="2:11" ht="15" customHeight="1" thickBot="1" x14ac:dyDescent="0.25">
      <c r="B265" s="39" t="s">
        <v>333</v>
      </c>
      <c r="C265" s="76">
        <v>0</v>
      </c>
      <c r="D265" s="76">
        <v>14</v>
      </c>
      <c r="E265" s="76">
        <v>6</v>
      </c>
      <c r="F265" s="76">
        <v>0</v>
      </c>
      <c r="G265" s="76">
        <v>1</v>
      </c>
      <c r="H265" s="76">
        <v>3</v>
      </c>
      <c r="I265" s="76">
        <v>3</v>
      </c>
      <c r="J265" s="76">
        <v>4</v>
      </c>
      <c r="K265" s="76">
        <v>4</v>
      </c>
    </row>
    <row r="266" spans="2:11" ht="15" customHeight="1" thickBot="1" x14ac:dyDescent="0.25">
      <c r="B266" s="56" t="s">
        <v>334</v>
      </c>
      <c r="C266" s="76">
        <v>0</v>
      </c>
      <c r="D266" s="76">
        <v>6</v>
      </c>
      <c r="E266" s="76">
        <v>1</v>
      </c>
      <c r="F266" s="76">
        <v>0</v>
      </c>
      <c r="G266" s="76">
        <v>0</v>
      </c>
      <c r="H266" s="76">
        <v>3</v>
      </c>
      <c r="I266" s="76">
        <v>3</v>
      </c>
      <c r="J266" s="76">
        <v>2</v>
      </c>
      <c r="K266" s="76">
        <v>4</v>
      </c>
    </row>
    <row r="267" spans="2:11" ht="15" customHeight="1" thickBot="1" x14ac:dyDescent="0.25">
      <c r="B267" s="39" t="s">
        <v>335</v>
      </c>
      <c r="C267" s="76">
        <v>0</v>
      </c>
      <c r="D267" s="76">
        <v>8</v>
      </c>
      <c r="E267" s="76">
        <v>4</v>
      </c>
      <c r="F267" s="76">
        <v>1</v>
      </c>
      <c r="G267" s="76">
        <v>0</v>
      </c>
      <c r="H267" s="76">
        <v>0</v>
      </c>
      <c r="I267" s="76">
        <v>3</v>
      </c>
      <c r="J267" s="76">
        <v>2</v>
      </c>
      <c r="K267" s="76">
        <v>1</v>
      </c>
    </row>
    <row r="268" spans="2:11" ht="15" customHeight="1" thickBot="1" x14ac:dyDescent="0.25">
      <c r="B268" s="39" t="s">
        <v>336</v>
      </c>
      <c r="C268" s="76">
        <v>0</v>
      </c>
      <c r="D268" s="76">
        <v>10</v>
      </c>
      <c r="E268" s="76">
        <v>8</v>
      </c>
      <c r="F268" s="76">
        <v>0</v>
      </c>
      <c r="G268" s="76">
        <v>0</v>
      </c>
      <c r="H268" s="76">
        <v>3</v>
      </c>
      <c r="I268" s="76">
        <v>2</v>
      </c>
      <c r="J268" s="76">
        <v>10</v>
      </c>
      <c r="K268" s="76">
        <v>2</v>
      </c>
    </row>
    <row r="269" spans="2:11" ht="15" customHeight="1" thickBot="1" x14ac:dyDescent="0.25">
      <c r="B269" s="39" t="s">
        <v>337</v>
      </c>
      <c r="C269" s="76">
        <v>0</v>
      </c>
      <c r="D269" s="76">
        <v>14</v>
      </c>
      <c r="E269" s="76">
        <v>2</v>
      </c>
      <c r="F269" s="76">
        <v>1</v>
      </c>
      <c r="G269" s="76">
        <v>0</v>
      </c>
      <c r="H269" s="76">
        <v>2</v>
      </c>
      <c r="I269" s="76">
        <v>9</v>
      </c>
      <c r="J269" s="76">
        <v>2</v>
      </c>
      <c r="K269" s="76">
        <v>5</v>
      </c>
    </row>
    <row r="270" spans="2:11" ht="15" customHeight="1" thickBot="1" x14ac:dyDescent="0.25">
      <c r="B270" s="39" t="s">
        <v>338</v>
      </c>
      <c r="C270" s="76">
        <v>0</v>
      </c>
      <c r="D270" s="76">
        <v>69</v>
      </c>
      <c r="E270" s="76">
        <v>40</v>
      </c>
      <c r="F270" s="76">
        <v>2</v>
      </c>
      <c r="G270" s="76">
        <v>0</v>
      </c>
      <c r="H270" s="76">
        <v>8</v>
      </c>
      <c r="I270" s="76">
        <v>24</v>
      </c>
      <c r="J270" s="76">
        <v>16</v>
      </c>
      <c r="K270" s="76">
        <v>26</v>
      </c>
    </row>
    <row r="271" spans="2:11" ht="15" customHeight="1" thickBot="1" x14ac:dyDescent="0.25">
      <c r="B271" s="39" t="s">
        <v>339</v>
      </c>
      <c r="C271" s="76">
        <v>0</v>
      </c>
      <c r="D271" s="76">
        <v>2</v>
      </c>
      <c r="E271" s="76">
        <v>5</v>
      </c>
      <c r="F271" s="76">
        <v>0</v>
      </c>
      <c r="G271" s="76">
        <v>0</v>
      </c>
      <c r="H271" s="76">
        <v>1</v>
      </c>
      <c r="I271" s="76">
        <v>1</v>
      </c>
      <c r="J271" s="76">
        <v>1</v>
      </c>
      <c r="K271" s="76">
        <v>0</v>
      </c>
    </row>
    <row r="272" spans="2:11" ht="15" customHeight="1" thickBot="1" x14ac:dyDescent="0.25">
      <c r="B272" s="39" t="s">
        <v>340</v>
      </c>
      <c r="C272" s="76">
        <v>0</v>
      </c>
      <c r="D272" s="76">
        <v>0</v>
      </c>
      <c r="E272" s="76">
        <v>0</v>
      </c>
      <c r="F272" s="76">
        <v>0</v>
      </c>
      <c r="G272" s="76">
        <v>0</v>
      </c>
      <c r="H272" s="76">
        <v>0</v>
      </c>
      <c r="I272" s="76">
        <v>0</v>
      </c>
      <c r="J272" s="76">
        <v>0</v>
      </c>
      <c r="K272" s="76">
        <v>1</v>
      </c>
    </row>
    <row r="273" spans="2:11" ht="15" customHeight="1" thickBot="1" x14ac:dyDescent="0.25">
      <c r="B273" s="56" t="s">
        <v>341</v>
      </c>
      <c r="C273" s="76">
        <v>0</v>
      </c>
      <c r="D273" s="76">
        <v>3</v>
      </c>
      <c r="E273" s="76">
        <v>2</v>
      </c>
      <c r="F273" s="76">
        <v>0</v>
      </c>
      <c r="G273" s="76">
        <v>0</v>
      </c>
      <c r="H273" s="76">
        <v>1</v>
      </c>
      <c r="I273" s="76">
        <v>2</v>
      </c>
      <c r="J273" s="76">
        <v>1</v>
      </c>
      <c r="K273" s="76">
        <v>0</v>
      </c>
    </row>
    <row r="274" spans="2:11" ht="15" customHeight="1" thickBot="1" x14ac:dyDescent="0.25">
      <c r="B274" s="39" t="s">
        <v>342</v>
      </c>
      <c r="C274" s="76">
        <v>0</v>
      </c>
      <c r="D274" s="76">
        <v>43</v>
      </c>
      <c r="E274" s="76">
        <v>24</v>
      </c>
      <c r="F274" s="76">
        <v>2</v>
      </c>
      <c r="G274" s="76">
        <v>0</v>
      </c>
      <c r="H274" s="76">
        <v>11</v>
      </c>
      <c r="I274" s="76">
        <v>22</v>
      </c>
      <c r="J274" s="76">
        <v>17</v>
      </c>
      <c r="K274" s="76">
        <v>16</v>
      </c>
    </row>
    <row r="275" spans="2:11" ht="15" customHeight="1" thickBot="1" x14ac:dyDescent="0.25">
      <c r="B275" s="39" t="s">
        <v>343</v>
      </c>
      <c r="C275" s="76">
        <v>0</v>
      </c>
      <c r="D275" s="76">
        <v>74</v>
      </c>
      <c r="E275" s="76">
        <v>23</v>
      </c>
      <c r="F275" s="76">
        <v>2</v>
      </c>
      <c r="G275" s="76">
        <v>0</v>
      </c>
      <c r="H275" s="76">
        <v>12</v>
      </c>
      <c r="I275" s="76">
        <v>23</v>
      </c>
      <c r="J275" s="76">
        <v>19</v>
      </c>
      <c r="K275" s="76">
        <v>15</v>
      </c>
    </row>
    <row r="276" spans="2:11" ht="15" customHeight="1" thickBot="1" x14ac:dyDescent="0.25">
      <c r="B276" s="39" t="s">
        <v>344</v>
      </c>
      <c r="C276" s="76">
        <v>0</v>
      </c>
      <c r="D276" s="76">
        <v>17</v>
      </c>
      <c r="E276" s="76">
        <v>11</v>
      </c>
      <c r="F276" s="76">
        <v>3</v>
      </c>
      <c r="G276" s="76">
        <v>1</v>
      </c>
      <c r="H276" s="76">
        <v>6</v>
      </c>
      <c r="I276" s="76">
        <v>11</v>
      </c>
      <c r="J276" s="76">
        <v>4</v>
      </c>
      <c r="K276" s="76">
        <v>12</v>
      </c>
    </row>
    <row r="277" spans="2:11" ht="15" customHeight="1" thickBot="1" x14ac:dyDescent="0.25">
      <c r="B277" s="39" t="s">
        <v>345</v>
      </c>
      <c r="C277" s="76">
        <v>0</v>
      </c>
      <c r="D277" s="76">
        <v>17</v>
      </c>
      <c r="E277" s="76">
        <v>6</v>
      </c>
      <c r="F277" s="76">
        <v>0</v>
      </c>
      <c r="G277" s="76">
        <v>1</v>
      </c>
      <c r="H277" s="76">
        <v>3</v>
      </c>
      <c r="I277" s="76">
        <v>7</v>
      </c>
      <c r="J277" s="76">
        <v>8</v>
      </c>
      <c r="K277" s="76">
        <v>7</v>
      </c>
    </row>
    <row r="278" spans="2:11" ht="15" customHeight="1" thickBot="1" x14ac:dyDescent="0.25">
      <c r="B278" s="39" t="s">
        <v>346</v>
      </c>
      <c r="C278" s="76">
        <v>0</v>
      </c>
      <c r="D278" s="76">
        <v>3</v>
      </c>
      <c r="E278" s="76">
        <v>2</v>
      </c>
      <c r="F278" s="76">
        <v>0</v>
      </c>
      <c r="G278" s="76">
        <v>0</v>
      </c>
      <c r="H278" s="76">
        <v>0</v>
      </c>
      <c r="I278" s="76">
        <v>2</v>
      </c>
      <c r="J278" s="76">
        <v>0</v>
      </c>
      <c r="K278" s="76">
        <v>1</v>
      </c>
    </row>
    <row r="279" spans="2:11" ht="15" customHeight="1" thickBot="1" x14ac:dyDescent="0.25">
      <c r="B279" s="39" t="s">
        <v>347</v>
      </c>
      <c r="C279" s="76">
        <v>0</v>
      </c>
      <c r="D279" s="76">
        <v>67</v>
      </c>
      <c r="E279" s="76">
        <v>40</v>
      </c>
      <c r="F279" s="76">
        <v>0</v>
      </c>
      <c r="G279" s="76">
        <v>3</v>
      </c>
      <c r="H279" s="76">
        <v>16</v>
      </c>
      <c r="I279" s="76">
        <v>33</v>
      </c>
      <c r="J279" s="76">
        <v>33</v>
      </c>
      <c r="K279" s="76">
        <v>25</v>
      </c>
    </row>
    <row r="280" spans="2:11" ht="15" customHeight="1" thickBot="1" x14ac:dyDescent="0.25">
      <c r="B280" s="39" t="s">
        <v>348</v>
      </c>
      <c r="C280" s="76">
        <v>0</v>
      </c>
      <c r="D280" s="76">
        <v>24</v>
      </c>
      <c r="E280" s="76">
        <v>15</v>
      </c>
      <c r="F280" s="76">
        <v>0</v>
      </c>
      <c r="G280" s="76">
        <v>0</v>
      </c>
      <c r="H280" s="76">
        <v>3</v>
      </c>
      <c r="I280" s="76">
        <v>13</v>
      </c>
      <c r="J280" s="76">
        <v>14</v>
      </c>
      <c r="K280" s="76">
        <v>9</v>
      </c>
    </row>
    <row r="281" spans="2:11" ht="15" customHeight="1" thickBot="1" x14ac:dyDescent="0.25">
      <c r="B281" s="56" t="s">
        <v>349</v>
      </c>
      <c r="C281" s="76">
        <v>0</v>
      </c>
      <c r="D281" s="76">
        <v>4</v>
      </c>
      <c r="E281" s="76">
        <v>5</v>
      </c>
      <c r="F281" s="76">
        <v>1</v>
      </c>
      <c r="G281" s="76">
        <v>0</v>
      </c>
      <c r="H281" s="76">
        <v>0</v>
      </c>
      <c r="I281" s="76">
        <v>4</v>
      </c>
      <c r="J281" s="76">
        <v>1</v>
      </c>
      <c r="K281" s="76">
        <v>3</v>
      </c>
    </row>
    <row r="282" spans="2:11" ht="15" customHeight="1" thickBot="1" x14ac:dyDescent="0.25">
      <c r="B282" s="39" t="s">
        <v>350</v>
      </c>
      <c r="C282" s="76">
        <v>0</v>
      </c>
      <c r="D282" s="76">
        <v>31</v>
      </c>
      <c r="E282" s="76">
        <v>26</v>
      </c>
      <c r="F282" s="76">
        <v>2</v>
      </c>
      <c r="G282" s="76">
        <v>0</v>
      </c>
      <c r="H282" s="76">
        <v>2</v>
      </c>
      <c r="I282" s="76">
        <v>14</v>
      </c>
      <c r="J282" s="76">
        <v>13</v>
      </c>
      <c r="K282" s="76">
        <v>20</v>
      </c>
    </row>
    <row r="283" spans="2:11" ht="15" customHeight="1" thickBot="1" x14ac:dyDescent="0.25">
      <c r="B283" s="39" t="s">
        <v>351</v>
      </c>
      <c r="C283" s="76">
        <v>0</v>
      </c>
      <c r="D283" s="76">
        <v>17</v>
      </c>
      <c r="E283" s="76">
        <v>14</v>
      </c>
      <c r="F283" s="76">
        <v>0</v>
      </c>
      <c r="G283" s="76">
        <v>0</v>
      </c>
      <c r="H283" s="76">
        <v>7</v>
      </c>
      <c r="I283" s="76">
        <v>7</v>
      </c>
      <c r="J283" s="76">
        <v>5</v>
      </c>
      <c r="K283" s="76">
        <v>6</v>
      </c>
    </row>
    <row r="284" spans="2:11" ht="15" customHeight="1" thickBot="1" x14ac:dyDescent="0.25">
      <c r="B284" s="39" t="s">
        <v>352</v>
      </c>
      <c r="C284" s="76">
        <v>1</v>
      </c>
      <c r="D284" s="76">
        <v>105</v>
      </c>
      <c r="E284" s="76">
        <v>70</v>
      </c>
      <c r="F284" s="76">
        <v>3</v>
      </c>
      <c r="G284" s="76">
        <v>1</v>
      </c>
      <c r="H284" s="76">
        <v>27</v>
      </c>
      <c r="I284" s="76">
        <v>74</v>
      </c>
      <c r="J284" s="76">
        <v>50</v>
      </c>
      <c r="K284" s="76">
        <v>69</v>
      </c>
    </row>
    <row r="285" spans="2:11" ht="15" customHeight="1" thickBot="1" x14ac:dyDescent="0.25">
      <c r="B285" s="39" t="s">
        <v>353</v>
      </c>
      <c r="C285" s="76">
        <v>0</v>
      </c>
      <c r="D285" s="76">
        <v>38</v>
      </c>
      <c r="E285" s="76">
        <v>33</v>
      </c>
      <c r="F285" s="76">
        <v>3</v>
      </c>
      <c r="G285" s="76">
        <v>0</v>
      </c>
      <c r="H285" s="76">
        <v>9</v>
      </c>
      <c r="I285" s="76">
        <v>22</v>
      </c>
      <c r="J285" s="76">
        <v>26</v>
      </c>
      <c r="K285" s="76">
        <v>21</v>
      </c>
    </row>
    <row r="286" spans="2:11" ht="15" customHeight="1" thickBot="1" x14ac:dyDescent="0.25">
      <c r="B286" s="39" t="s">
        <v>354</v>
      </c>
      <c r="C286" s="76">
        <v>0</v>
      </c>
      <c r="D286" s="76">
        <v>16</v>
      </c>
      <c r="E286" s="76">
        <v>4</v>
      </c>
      <c r="F286" s="76">
        <v>3</v>
      </c>
      <c r="G286" s="76">
        <v>0</v>
      </c>
      <c r="H286" s="76">
        <v>7</v>
      </c>
      <c r="I286" s="76">
        <v>15</v>
      </c>
      <c r="J286" s="76">
        <v>8</v>
      </c>
      <c r="K286" s="76">
        <v>17</v>
      </c>
    </row>
    <row r="287" spans="2:11" ht="15" customHeight="1" thickBot="1" x14ac:dyDescent="0.25">
      <c r="B287" s="39" t="s">
        <v>355</v>
      </c>
      <c r="C287" s="76">
        <v>0</v>
      </c>
      <c r="D287" s="76">
        <v>24</v>
      </c>
      <c r="E287" s="76">
        <v>10</v>
      </c>
      <c r="F287" s="76">
        <v>2</v>
      </c>
      <c r="G287" s="76">
        <v>0</v>
      </c>
      <c r="H287" s="76">
        <v>10</v>
      </c>
      <c r="I287" s="76">
        <v>22</v>
      </c>
      <c r="J287" s="76">
        <v>4</v>
      </c>
      <c r="K287" s="76">
        <v>11</v>
      </c>
    </row>
    <row r="288" spans="2:11" ht="15" customHeight="1" thickBot="1" x14ac:dyDescent="0.25">
      <c r="B288" s="39" t="s">
        <v>356</v>
      </c>
      <c r="C288" s="76">
        <v>0</v>
      </c>
      <c r="D288" s="76">
        <v>13</v>
      </c>
      <c r="E288" s="76">
        <v>8</v>
      </c>
      <c r="F288" s="76">
        <v>1</v>
      </c>
      <c r="G288" s="76">
        <v>0</v>
      </c>
      <c r="H288" s="76">
        <v>5</v>
      </c>
      <c r="I288" s="76">
        <v>10</v>
      </c>
      <c r="J288" s="76">
        <v>4</v>
      </c>
      <c r="K288" s="76">
        <v>4</v>
      </c>
    </row>
    <row r="289" spans="2:11" ht="15" customHeight="1" thickBot="1" x14ac:dyDescent="0.25">
      <c r="B289" s="39" t="s">
        <v>357</v>
      </c>
      <c r="C289" s="76">
        <v>0</v>
      </c>
      <c r="D289" s="76">
        <v>88</v>
      </c>
      <c r="E289" s="76">
        <v>49</v>
      </c>
      <c r="F289" s="76">
        <v>5</v>
      </c>
      <c r="G289" s="76">
        <v>4</v>
      </c>
      <c r="H289" s="76">
        <v>16</v>
      </c>
      <c r="I289" s="76">
        <v>51</v>
      </c>
      <c r="J289" s="76">
        <v>35</v>
      </c>
      <c r="K289" s="76">
        <v>37</v>
      </c>
    </row>
    <row r="290" spans="2:11" ht="15" customHeight="1" thickBot="1" x14ac:dyDescent="0.25">
      <c r="B290" s="39" t="s">
        <v>358</v>
      </c>
      <c r="C290" s="76">
        <v>0</v>
      </c>
      <c r="D290" s="76">
        <v>27</v>
      </c>
      <c r="E290" s="76">
        <v>23</v>
      </c>
      <c r="F290" s="76">
        <v>0</v>
      </c>
      <c r="G290" s="76">
        <v>0</v>
      </c>
      <c r="H290" s="76">
        <v>5</v>
      </c>
      <c r="I290" s="76">
        <v>16</v>
      </c>
      <c r="J290" s="76">
        <v>9</v>
      </c>
      <c r="K290" s="76">
        <v>12</v>
      </c>
    </row>
    <row r="291" spans="2:11" ht="15" customHeight="1" thickBot="1" x14ac:dyDescent="0.25">
      <c r="B291" s="39" t="s">
        <v>359</v>
      </c>
      <c r="C291" s="76">
        <v>0</v>
      </c>
      <c r="D291" s="76">
        <v>28</v>
      </c>
      <c r="E291" s="76">
        <v>13</v>
      </c>
      <c r="F291" s="76">
        <v>2</v>
      </c>
      <c r="G291" s="76">
        <v>1</v>
      </c>
      <c r="H291" s="76">
        <v>6</v>
      </c>
      <c r="I291" s="76">
        <v>12</v>
      </c>
      <c r="J291" s="76">
        <v>11</v>
      </c>
      <c r="K291" s="76">
        <v>9</v>
      </c>
    </row>
    <row r="292" spans="2:11" ht="15" customHeight="1" thickBot="1" x14ac:dyDescent="0.25">
      <c r="B292" s="39" t="s">
        <v>360</v>
      </c>
      <c r="C292" s="76">
        <v>0</v>
      </c>
      <c r="D292" s="76">
        <v>22</v>
      </c>
      <c r="E292" s="76">
        <v>15</v>
      </c>
      <c r="F292" s="76">
        <v>0</v>
      </c>
      <c r="G292" s="76">
        <v>0</v>
      </c>
      <c r="H292" s="76">
        <v>3</v>
      </c>
      <c r="I292" s="76">
        <v>6</v>
      </c>
      <c r="J292" s="76">
        <v>5</v>
      </c>
      <c r="K292" s="76">
        <v>10</v>
      </c>
    </row>
    <row r="293" spans="2:11" ht="15" customHeight="1" thickBot="1" x14ac:dyDescent="0.25">
      <c r="B293" s="39" t="s">
        <v>361</v>
      </c>
      <c r="C293" s="76">
        <v>0</v>
      </c>
      <c r="D293" s="76">
        <v>15</v>
      </c>
      <c r="E293" s="76">
        <v>13</v>
      </c>
      <c r="F293" s="76">
        <v>1</v>
      </c>
      <c r="G293" s="76">
        <v>0</v>
      </c>
      <c r="H293" s="76">
        <v>3</v>
      </c>
      <c r="I293" s="76">
        <v>7</v>
      </c>
      <c r="J293" s="76">
        <v>4</v>
      </c>
      <c r="K293" s="76">
        <v>6</v>
      </c>
    </row>
    <row r="294" spans="2:11" ht="15" customHeight="1" thickBot="1" x14ac:dyDescent="0.25">
      <c r="B294" s="54" t="s">
        <v>362</v>
      </c>
      <c r="C294" s="76">
        <v>0</v>
      </c>
      <c r="D294" s="76">
        <v>24</v>
      </c>
      <c r="E294" s="76">
        <v>32</v>
      </c>
      <c r="F294" s="76">
        <v>0</v>
      </c>
      <c r="G294" s="76">
        <v>0</v>
      </c>
      <c r="H294" s="76">
        <v>5</v>
      </c>
      <c r="I294" s="76">
        <v>11</v>
      </c>
      <c r="J294" s="76">
        <v>9</v>
      </c>
      <c r="K294" s="76">
        <v>23</v>
      </c>
    </row>
    <row r="295" spans="2:11" ht="15" customHeight="1" thickBot="1" x14ac:dyDescent="0.25">
      <c r="B295" s="58" t="s">
        <v>363</v>
      </c>
      <c r="C295" s="76">
        <v>0</v>
      </c>
      <c r="D295" s="76">
        <v>96</v>
      </c>
      <c r="E295" s="76">
        <v>41</v>
      </c>
      <c r="F295" s="76">
        <v>7</v>
      </c>
      <c r="G295" s="76">
        <v>4</v>
      </c>
      <c r="H295" s="76">
        <v>23</v>
      </c>
      <c r="I295" s="76">
        <v>31</v>
      </c>
      <c r="J295" s="76">
        <v>38</v>
      </c>
      <c r="K295" s="76">
        <v>39</v>
      </c>
    </row>
    <row r="296" spans="2:11" ht="15" customHeight="1" thickBot="1" x14ac:dyDescent="0.25">
      <c r="B296" s="39" t="s">
        <v>364</v>
      </c>
      <c r="C296" s="76">
        <v>0</v>
      </c>
      <c r="D296" s="76">
        <v>7</v>
      </c>
      <c r="E296" s="76">
        <v>2</v>
      </c>
      <c r="F296" s="76">
        <v>0</v>
      </c>
      <c r="G296" s="76">
        <v>0</v>
      </c>
      <c r="H296" s="76">
        <v>0</v>
      </c>
      <c r="I296" s="76">
        <v>1</v>
      </c>
      <c r="J296" s="76">
        <v>0</v>
      </c>
      <c r="K296" s="76">
        <v>2</v>
      </c>
    </row>
    <row r="297" spans="2:11" ht="15" customHeight="1" thickBot="1" x14ac:dyDescent="0.25">
      <c r="B297" s="39" t="s">
        <v>365</v>
      </c>
      <c r="C297" s="76">
        <v>0</v>
      </c>
      <c r="D297" s="76">
        <v>20</v>
      </c>
      <c r="E297" s="76">
        <v>23</v>
      </c>
      <c r="F297" s="76">
        <v>3</v>
      </c>
      <c r="G297" s="76">
        <v>2</v>
      </c>
      <c r="H297" s="76">
        <v>3</v>
      </c>
      <c r="I297" s="76">
        <v>9</v>
      </c>
      <c r="J297" s="76">
        <v>9</v>
      </c>
      <c r="K297" s="76">
        <v>12</v>
      </c>
    </row>
    <row r="298" spans="2:11" ht="15" customHeight="1" thickBot="1" x14ac:dyDescent="0.25">
      <c r="B298" s="39" t="s">
        <v>366</v>
      </c>
      <c r="C298" s="76">
        <v>0</v>
      </c>
      <c r="D298" s="76">
        <v>21</v>
      </c>
      <c r="E298" s="76">
        <v>7</v>
      </c>
      <c r="F298" s="76">
        <v>1</v>
      </c>
      <c r="G298" s="76">
        <v>1</v>
      </c>
      <c r="H298" s="76">
        <v>4</v>
      </c>
      <c r="I298" s="76">
        <v>5</v>
      </c>
      <c r="J298" s="76">
        <v>8</v>
      </c>
      <c r="K298" s="76">
        <v>0</v>
      </c>
    </row>
    <row r="299" spans="2:11" ht="15" customHeight="1" thickBot="1" x14ac:dyDescent="0.25">
      <c r="B299" s="54" t="s">
        <v>367</v>
      </c>
      <c r="C299" s="76">
        <v>0</v>
      </c>
      <c r="D299" s="76">
        <v>14</v>
      </c>
      <c r="E299" s="76">
        <v>27</v>
      </c>
      <c r="F299" s="76">
        <v>0</v>
      </c>
      <c r="G299" s="76">
        <v>0</v>
      </c>
      <c r="H299" s="76">
        <v>4</v>
      </c>
      <c r="I299" s="76">
        <v>15</v>
      </c>
      <c r="J299" s="76">
        <v>8</v>
      </c>
      <c r="K299" s="76">
        <v>17</v>
      </c>
    </row>
    <row r="300" spans="2:11" ht="15" customHeight="1" thickBot="1" x14ac:dyDescent="0.25">
      <c r="B300" s="58" t="s">
        <v>368</v>
      </c>
      <c r="C300" s="76">
        <v>0</v>
      </c>
      <c r="D300" s="76">
        <v>63</v>
      </c>
      <c r="E300" s="76">
        <v>26</v>
      </c>
      <c r="F300" s="76">
        <v>2</v>
      </c>
      <c r="G300" s="76">
        <v>0</v>
      </c>
      <c r="H300" s="76">
        <v>11</v>
      </c>
      <c r="I300" s="76">
        <v>34</v>
      </c>
      <c r="J300" s="76">
        <v>23</v>
      </c>
      <c r="K300" s="76">
        <v>32</v>
      </c>
    </row>
    <row r="301" spans="2:11" ht="15" customHeight="1" thickBot="1" x14ac:dyDescent="0.25">
      <c r="B301" s="39" t="s">
        <v>369</v>
      </c>
      <c r="C301" s="76">
        <v>0</v>
      </c>
      <c r="D301" s="76">
        <v>42</v>
      </c>
      <c r="E301" s="76">
        <v>22</v>
      </c>
      <c r="F301" s="76">
        <v>1</v>
      </c>
      <c r="G301" s="76">
        <v>0</v>
      </c>
      <c r="H301" s="76">
        <v>16</v>
      </c>
      <c r="I301" s="76">
        <v>29</v>
      </c>
      <c r="J301" s="76">
        <v>16</v>
      </c>
      <c r="K301" s="76">
        <v>28</v>
      </c>
    </row>
    <row r="302" spans="2:11" ht="15" customHeight="1" thickBot="1" x14ac:dyDescent="0.25">
      <c r="B302" s="39" t="s">
        <v>370</v>
      </c>
      <c r="C302" s="76">
        <v>0</v>
      </c>
      <c r="D302" s="76">
        <v>28</v>
      </c>
      <c r="E302" s="76">
        <v>23</v>
      </c>
      <c r="F302" s="76">
        <v>2</v>
      </c>
      <c r="G302" s="76">
        <v>0</v>
      </c>
      <c r="H302" s="76">
        <v>6</v>
      </c>
      <c r="I302" s="76">
        <v>22</v>
      </c>
      <c r="J302" s="76">
        <v>11</v>
      </c>
      <c r="K302" s="76">
        <v>22</v>
      </c>
    </row>
    <row r="303" spans="2:11" ht="15" customHeight="1" thickBot="1" x14ac:dyDescent="0.25">
      <c r="B303" s="39" t="s">
        <v>371</v>
      </c>
      <c r="C303" s="76">
        <v>0</v>
      </c>
      <c r="D303" s="76">
        <v>63</v>
      </c>
      <c r="E303" s="76">
        <v>34</v>
      </c>
      <c r="F303" s="76">
        <v>1</v>
      </c>
      <c r="G303" s="76">
        <v>1</v>
      </c>
      <c r="H303" s="76">
        <v>13</v>
      </c>
      <c r="I303" s="76">
        <v>38</v>
      </c>
      <c r="J303" s="76">
        <v>20</v>
      </c>
      <c r="K303" s="76">
        <v>28</v>
      </c>
    </row>
    <row r="304" spans="2:11" ht="15" customHeight="1" thickBot="1" x14ac:dyDescent="0.25">
      <c r="B304" s="39" t="s">
        <v>372</v>
      </c>
      <c r="C304" s="76">
        <v>0</v>
      </c>
      <c r="D304" s="76">
        <v>24</v>
      </c>
      <c r="E304" s="76">
        <v>20</v>
      </c>
      <c r="F304" s="76">
        <v>0</v>
      </c>
      <c r="G304" s="76">
        <v>0</v>
      </c>
      <c r="H304" s="76">
        <v>5</v>
      </c>
      <c r="I304" s="76">
        <v>22</v>
      </c>
      <c r="J304" s="76">
        <v>5</v>
      </c>
      <c r="K304" s="76">
        <v>14</v>
      </c>
    </row>
    <row r="305" spans="2:11" ht="15" customHeight="1" thickBot="1" x14ac:dyDescent="0.25">
      <c r="B305" s="39" t="s">
        <v>373</v>
      </c>
      <c r="C305" s="76">
        <v>0</v>
      </c>
      <c r="D305" s="76">
        <v>216</v>
      </c>
      <c r="E305" s="76">
        <v>142</v>
      </c>
      <c r="F305" s="76">
        <v>6</v>
      </c>
      <c r="G305" s="76">
        <v>4</v>
      </c>
      <c r="H305" s="76">
        <v>59</v>
      </c>
      <c r="I305" s="76">
        <v>163</v>
      </c>
      <c r="J305" s="76">
        <v>74</v>
      </c>
      <c r="K305" s="76">
        <v>124</v>
      </c>
    </row>
    <row r="306" spans="2:11" ht="15" customHeight="1" thickBot="1" x14ac:dyDescent="0.25">
      <c r="B306" s="39" t="s">
        <v>374</v>
      </c>
      <c r="C306" s="76">
        <v>0</v>
      </c>
      <c r="D306" s="76">
        <v>35</v>
      </c>
      <c r="E306" s="76">
        <v>18</v>
      </c>
      <c r="F306" s="76">
        <v>0</v>
      </c>
      <c r="G306" s="76">
        <v>1</v>
      </c>
      <c r="H306" s="76">
        <v>6</v>
      </c>
      <c r="I306" s="76">
        <v>17</v>
      </c>
      <c r="J306" s="76">
        <v>8</v>
      </c>
      <c r="K306" s="76">
        <v>8</v>
      </c>
    </row>
    <row r="307" spans="2:11" ht="15" customHeight="1" thickBot="1" x14ac:dyDescent="0.25">
      <c r="B307" s="39" t="s">
        <v>375</v>
      </c>
      <c r="C307" s="76">
        <v>0</v>
      </c>
      <c r="D307" s="76">
        <v>48</v>
      </c>
      <c r="E307" s="76">
        <v>39</v>
      </c>
      <c r="F307" s="76">
        <v>1</v>
      </c>
      <c r="G307" s="76">
        <v>2</v>
      </c>
      <c r="H307" s="76">
        <v>9</v>
      </c>
      <c r="I307" s="76">
        <v>14</v>
      </c>
      <c r="J307" s="76">
        <v>31</v>
      </c>
      <c r="K307" s="76">
        <v>26</v>
      </c>
    </row>
    <row r="308" spans="2:11" ht="15" customHeight="1" thickBot="1" x14ac:dyDescent="0.25">
      <c r="B308" s="39" t="s">
        <v>376</v>
      </c>
      <c r="C308" s="76">
        <v>0</v>
      </c>
      <c r="D308" s="76">
        <v>28</v>
      </c>
      <c r="E308" s="76">
        <v>7</v>
      </c>
      <c r="F308" s="76">
        <v>1</v>
      </c>
      <c r="G308" s="76">
        <v>1</v>
      </c>
      <c r="H308" s="76">
        <v>5</v>
      </c>
      <c r="I308" s="76">
        <v>11</v>
      </c>
      <c r="J308" s="76">
        <v>14</v>
      </c>
      <c r="K308" s="76">
        <v>8</v>
      </c>
    </row>
    <row r="309" spans="2:11" ht="15" customHeight="1" thickBot="1" x14ac:dyDescent="0.25">
      <c r="B309" s="39" t="s">
        <v>377</v>
      </c>
      <c r="C309" s="76">
        <v>0</v>
      </c>
      <c r="D309" s="76">
        <v>20</v>
      </c>
      <c r="E309" s="76">
        <v>8</v>
      </c>
      <c r="F309" s="76">
        <v>0</v>
      </c>
      <c r="G309" s="76">
        <v>1</v>
      </c>
      <c r="H309" s="76">
        <v>5</v>
      </c>
      <c r="I309" s="76">
        <v>20</v>
      </c>
      <c r="J309" s="76">
        <v>6</v>
      </c>
      <c r="K309" s="76">
        <v>15</v>
      </c>
    </row>
    <row r="310" spans="2:11" ht="15" customHeight="1" thickBot="1" x14ac:dyDescent="0.25">
      <c r="B310" s="39" t="s">
        <v>378</v>
      </c>
      <c r="C310" s="76">
        <v>0</v>
      </c>
      <c r="D310" s="76">
        <v>24</v>
      </c>
      <c r="E310" s="76">
        <v>27</v>
      </c>
      <c r="F310" s="76">
        <v>1</v>
      </c>
      <c r="G310" s="76">
        <v>0</v>
      </c>
      <c r="H310" s="76">
        <v>8</v>
      </c>
      <c r="I310" s="76">
        <v>10</v>
      </c>
      <c r="J310" s="76">
        <v>2</v>
      </c>
      <c r="K310" s="76">
        <v>11</v>
      </c>
    </row>
    <row r="311" spans="2:11" ht="15" customHeight="1" thickBot="1" x14ac:dyDescent="0.25">
      <c r="B311" s="39" t="s">
        <v>379</v>
      </c>
      <c r="C311" s="76">
        <v>0</v>
      </c>
      <c r="D311" s="76">
        <v>27</v>
      </c>
      <c r="E311" s="76">
        <v>18</v>
      </c>
      <c r="F311" s="76">
        <v>0</v>
      </c>
      <c r="G311" s="76">
        <v>0</v>
      </c>
      <c r="H311" s="76">
        <v>8</v>
      </c>
      <c r="I311" s="76">
        <v>16</v>
      </c>
      <c r="J311" s="76">
        <v>8</v>
      </c>
      <c r="K311" s="76">
        <v>12</v>
      </c>
    </row>
    <row r="312" spans="2:11" ht="15" customHeight="1" thickBot="1" x14ac:dyDescent="0.25">
      <c r="B312" s="39" t="s">
        <v>380</v>
      </c>
      <c r="C312" s="76">
        <v>0</v>
      </c>
      <c r="D312" s="76">
        <v>41</v>
      </c>
      <c r="E312" s="76">
        <v>21</v>
      </c>
      <c r="F312" s="76">
        <v>0</v>
      </c>
      <c r="G312" s="76">
        <v>1</v>
      </c>
      <c r="H312" s="76">
        <v>13</v>
      </c>
      <c r="I312" s="76">
        <v>30</v>
      </c>
      <c r="J312" s="76">
        <v>8</v>
      </c>
      <c r="K312" s="76">
        <v>9</v>
      </c>
    </row>
    <row r="313" spans="2:11" ht="15" customHeight="1" thickBot="1" x14ac:dyDescent="0.25">
      <c r="B313" s="39" t="s">
        <v>381</v>
      </c>
      <c r="C313" s="76">
        <v>0</v>
      </c>
      <c r="D313" s="76">
        <v>51</v>
      </c>
      <c r="E313" s="76">
        <v>38</v>
      </c>
      <c r="F313" s="76">
        <v>2</v>
      </c>
      <c r="G313" s="76">
        <v>0</v>
      </c>
      <c r="H313" s="76">
        <v>7</v>
      </c>
      <c r="I313" s="76">
        <v>34</v>
      </c>
      <c r="J313" s="76">
        <v>19</v>
      </c>
      <c r="K313" s="76">
        <v>24</v>
      </c>
    </row>
    <row r="314" spans="2:11" ht="15" customHeight="1" thickBot="1" x14ac:dyDescent="0.25">
      <c r="B314" s="39" t="s">
        <v>382</v>
      </c>
      <c r="C314" s="76">
        <v>0</v>
      </c>
      <c r="D314" s="76">
        <v>14</v>
      </c>
      <c r="E314" s="76">
        <v>10</v>
      </c>
      <c r="F314" s="76">
        <v>3</v>
      </c>
      <c r="G314" s="76">
        <v>0</v>
      </c>
      <c r="H314" s="76">
        <v>5</v>
      </c>
      <c r="I314" s="76">
        <v>9</v>
      </c>
      <c r="J314" s="76">
        <v>3</v>
      </c>
      <c r="K314" s="76">
        <v>6</v>
      </c>
    </row>
    <row r="315" spans="2:11" ht="15" customHeight="1" thickBot="1" x14ac:dyDescent="0.25">
      <c r="B315" s="39" t="s">
        <v>383</v>
      </c>
      <c r="C315" s="76">
        <v>0</v>
      </c>
      <c r="D315" s="76">
        <v>15</v>
      </c>
      <c r="E315" s="76">
        <v>11</v>
      </c>
      <c r="F315" s="76">
        <v>0</v>
      </c>
      <c r="G315" s="76">
        <v>1</v>
      </c>
      <c r="H315" s="76">
        <v>7</v>
      </c>
      <c r="I315" s="76">
        <v>8</v>
      </c>
      <c r="J315" s="76">
        <v>7</v>
      </c>
      <c r="K315" s="76">
        <v>5</v>
      </c>
    </row>
    <row r="316" spans="2:11" ht="15" customHeight="1" thickBot="1" x14ac:dyDescent="0.25">
      <c r="B316" s="39" t="s">
        <v>384</v>
      </c>
      <c r="C316" s="76">
        <v>0</v>
      </c>
      <c r="D316" s="76">
        <v>20</v>
      </c>
      <c r="E316" s="76">
        <v>13</v>
      </c>
      <c r="F316" s="76">
        <v>2</v>
      </c>
      <c r="G316" s="76">
        <v>1</v>
      </c>
      <c r="H316" s="76">
        <v>2</v>
      </c>
      <c r="I316" s="76">
        <v>13</v>
      </c>
      <c r="J316" s="76">
        <v>7</v>
      </c>
      <c r="K316" s="76">
        <v>5</v>
      </c>
    </row>
    <row r="317" spans="2:11" ht="15" customHeight="1" thickBot="1" x14ac:dyDescent="0.25">
      <c r="B317" s="54" t="s">
        <v>385</v>
      </c>
      <c r="C317" s="76">
        <v>0</v>
      </c>
      <c r="D317" s="76">
        <v>21</v>
      </c>
      <c r="E317" s="76">
        <v>9</v>
      </c>
      <c r="F317" s="76">
        <v>1</v>
      </c>
      <c r="G317" s="76">
        <v>1</v>
      </c>
      <c r="H317" s="76">
        <v>4</v>
      </c>
      <c r="I317" s="76">
        <v>10</v>
      </c>
      <c r="J317" s="76">
        <v>8</v>
      </c>
      <c r="K317" s="76">
        <v>4</v>
      </c>
    </row>
    <row r="318" spans="2:11" ht="15" customHeight="1" thickBot="1" x14ac:dyDescent="0.25">
      <c r="B318" s="58" t="s">
        <v>386</v>
      </c>
      <c r="C318" s="76">
        <v>0</v>
      </c>
      <c r="D318" s="76">
        <v>5</v>
      </c>
      <c r="E318" s="76">
        <v>4</v>
      </c>
      <c r="F318" s="76">
        <v>0</v>
      </c>
      <c r="G318" s="76">
        <v>1</v>
      </c>
      <c r="H318" s="76">
        <v>2</v>
      </c>
      <c r="I318" s="76">
        <v>7</v>
      </c>
      <c r="J318" s="76">
        <v>1</v>
      </c>
      <c r="K318" s="76">
        <v>8</v>
      </c>
    </row>
    <row r="319" spans="2:11" ht="15" customHeight="1" thickBot="1" x14ac:dyDescent="0.25">
      <c r="B319" s="39" t="s">
        <v>387</v>
      </c>
      <c r="C319" s="76">
        <v>0</v>
      </c>
      <c r="D319" s="76">
        <v>13</v>
      </c>
      <c r="E319" s="76">
        <v>11</v>
      </c>
      <c r="F319" s="76">
        <v>1</v>
      </c>
      <c r="G319" s="76">
        <v>2</v>
      </c>
      <c r="H319" s="76">
        <v>3</v>
      </c>
      <c r="I319" s="76">
        <v>6</v>
      </c>
      <c r="J319" s="76">
        <v>6</v>
      </c>
      <c r="K319" s="76">
        <v>7</v>
      </c>
    </row>
    <row r="320" spans="2:11" ht="15" customHeight="1" thickBot="1" x14ac:dyDescent="0.25">
      <c r="B320" s="39" t="s">
        <v>388</v>
      </c>
      <c r="C320" s="76">
        <v>0</v>
      </c>
      <c r="D320" s="76">
        <v>9</v>
      </c>
      <c r="E320" s="76">
        <v>4</v>
      </c>
      <c r="F320" s="76">
        <v>0</v>
      </c>
      <c r="G320" s="76">
        <v>0</v>
      </c>
      <c r="H320" s="76">
        <v>1</v>
      </c>
      <c r="I320" s="76">
        <v>2</v>
      </c>
      <c r="J320" s="76">
        <v>5</v>
      </c>
      <c r="K320" s="76">
        <v>2</v>
      </c>
    </row>
    <row r="321" spans="2:11" ht="15" customHeight="1" thickBot="1" x14ac:dyDescent="0.25">
      <c r="B321" s="39" t="s">
        <v>389</v>
      </c>
      <c r="C321" s="76">
        <v>0</v>
      </c>
      <c r="D321" s="76">
        <v>22</v>
      </c>
      <c r="E321" s="76">
        <v>12</v>
      </c>
      <c r="F321" s="76">
        <v>2</v>
      </c>
      <c r="G321" s="76">
        <v>1</v>
      </c>
      <c r="H321" s="76">
        <v>6</v>
      </c>
      <c r="I321" s="76">
        <v>17</v>
      </c>
      <c r="J321" s="76">
        <v>13</v>
      </c>
      <c r="K321" s="76">
        <v>4</v>
      </c>
    </row>
    <row r="322" spans="2:11" ht="15" customHeight="1" thickBot="1" x14ac:dyDescent="0.25">
      <c r="B322" s="39" t="s">
        <v>390</v>
      </c>
      <c r="C322" s="76">
        <v>0</v>
      </c>
      <c r="D322" s="76">
        <v>30</v>
      </c>
      <c r="E322" s="76">
        <v>25</v>
      </c>
      <c r="F322" s="76">
        <v>4</v>
      </c>
      <c r="G322" s="76">
        <v>2</v>
      </c>
      <c r="H322" s="76">
        <v>9</v>
      </c>
      <c r="I322" s="76">
        <v>34</v>
      </c>
      <c r="J322" s="76">
        <v>25</v>
      </c>
      <c r="K322" s="76">
        <v>20</v>
      </c>
    </row>
    <row r="323" spans="2:11" ht="15" customHeight="1" thickBot="1" x14ac:dyDescent="0.25">
      <c r="B323" s="39" t="s">
        <v>391</v>
      </c>
      <c r="C323" s="76">
        <v>0</v>
      </c>
      <c r="D323" s="76">
        <v>8</v>
      </c>
      <c r="E323" s="76">
        <v>2</v>
      </c>
      <c r="F323" s="76">
        <v>0</v>
      </c>
      <c r="G323" s="76">
        <v>0</v>
      </c>
      <c r="H323" s="76">
        <v>2</v>
      </c>
      <c r="I323" s="76">
        <v>5</v>
      </c>
      <c r="J323" s="76">
        <v>3</v>
      </c>
      <c r="K323" s="76">
        <v>6</v>
      </c>
    </row>
    <row r="324" spans="2:11" ht="15" customHeight="1" thickBot="1" x14ac:dyDescent="0.25">
      <c r="B324" s="39" t="s">
        <v>392</v>
      </c>
      <c r="C324" s="76">
        <v>0</v>
      </c>
      <c r="D324" s="76">
        <v>4</v>
      </c>
      <c r="E324" s="76">
        <v>4</v>
      </c>
      <c r="F324" s="76">
        <v>1</v>
      </c>
      <c r="G324" s="76">
        <v>0</v>
      </c>
      <c r="H324" s="76">
        <v>2</v>
      </c>
      <c r="I324" s="76">
        <v>3</v>
      </c>
      <c r="J324" s="76">
        <v>4</v>
      </c>
      <c r="K324" s="76">
        <v>3</v>
      </c>
    </row>
    <row r="325" spans="2:11" ht="15" customHeight="1" thickBot="1" x14ac:dyDescent="0.25">
      <c r="B325" s="39" t="s">
        <v>393</v>
      </c>
      <c r="C325" s="76">
        <v>0</v>
      </c>
      <c r="D325" s="76">
        <v>7</v>
      </c>
      <c r="E325" s="76">
        <v>0</v>
      </c>
      <c r="F325" s="76">
        <v>0</v>
      </c>
      <c r="G325" s="76">
        <v>0</v>
      </c>
      <c r="H325" s="76">
        <v>0</v>
      </c>
      <c r="I325" s="76">
        <v>3</v>
      </c>
      <c r="J325" s="76">
        <v>1</v>
      </c>
      <c r="K325" s="76">
        <v>2</v>
      </c>
    </row>
    <row r="326" spans="2:11" ht="15" customHeight="1" thickBot="1" x14ac:dyDescent="0.25">
      <c r="B326" s="39" t="s">
        <v>394</v>
      </c>
      <c r="C326" s="76">
        <v>0</v>
      </c>
      <c r="D326" s="76">
        <v>2</v>
      </c>
      <c r="E326" s="76">
        <v>0</v>
      </c>
      <c r="F326" s="76">
        <v>0</v>
      </c>
      <c r="G326" s="76">
        <v>0</v>
      </c>
      <c r="H326" s="76">
        <v>1</v>
      </c>
      <c r="I326" s="76">
        <v>1</v>
      </c>
      <c r="J326" s="76">
        <v>0</v>
      </c>
      <c r="K326" s="76">
        <v>1</v>
      </c>
    </row>
    <row r="327" spans="2:11" ht="15" customHeight="1" thickBot="1" x14ac:dyDescent="0.25">
      <c r="B327" s="39" t="s">
        <v>395</v>
      </c>
      <c r="C327" s="76">
        <v>0</v>
      </c>
      <c r="D327" s="76">
        <v>2</v>
      </c>
      <c r="E327" s="76">
        <v>6</v>
      </c>
      <c r="F327" s="76">
        <v>0</v>
      </c>
      <c r="G327" s="76">
        <v>0</v>
      </c>
      <c r="H327" s="76">
        <v>0</v>
      </c>
      <c r="I327" s="76">
        <v>4</v>
      </c>
      <c r="J327" s="76">
        <v>2</v>
      </c>
      <c r="K327" s="76">
        <v>0</v>
      </c>
    </row>
    <row r="328" spans="2:11" ht="15" customHeight="1" thickBot="1" x14ac:dyDescent="0.25">
      <c r="B328" s="39" t="s">
        <v>396</v>
      </c>
      <c r="C328" s="76">
        <v>0</v>
      </c>
      <c r="D328" s="76">
        <v>17</v>
      </c>
      <c r="E328" s="76">
        <v>4</v>
      </c>
      <c r="F328" s="76">
        <v>2</v>
      </c>
      <c r="G328" s="76">
        <v>0</v>
      </c>
      <c r="H328" s="76">
        <v>3</v>
      </c>
      <c r="I328" s="76">
        <v>7</v>
      </c>
      <c r="J328" s="76">
        <v>4</v>
      </c>
      <c r="K328" s="76">
        <v>1</v>
      </c>
    </row>
    <row r="329" spans="2:11" ht="15" customHeight="1" thickBot="1" x14ac:dyDescent="0.25">
      <c r="B329" s="39" t="s">
        <v>397</v>
      </c>
      <c r="C329" s="76">
        <v>0</v>
      </c>
      <c r="D329" s="76">
        <v>2</v>
      </c>
      <c r="E329" s="76">
        <v>1</v>
      </c>
      <c r="F329" s="76">
        <v>0</v>
      </c>
      <c r="G329" s="76">
        <v>0</v>
      </c>
      <c r="H329" s="76">
        <v>1</v>
      </c>
      <c r="I329" s="76">
        <v>4</v>
      </c>
      <c r="J329" s="76">
        <v>0</v>
      </c>
      <c r="K329" s="76">
        <v>1</v>
      </c>
    </row>
    <row r="330" spans="2:11" ht="15" customHeight="1" thickBot="1" x14ac:dyDescent="0.25">
      <c r="B330" s="39" t="s">
        <v>398</v>
      </c>
      <c r="C330" s="76">
        <v>0</v>
      </c>
      <c r="D330" s="76">
        <v>12</v>
      </c>
      <c r="E330" s="76">
        <v>5</v>
      </c>
      <c r="F330" s="76">
        <v>1</v>
      </c>
      <c r="G330" s="76">
        <v>0</v>
      </c>
      <c r="H330" s="76">
        <v>5</v>
      </c>
      <c r="I330" s="76">
        <v>2</v>
      </c>
      <c r="J330" s="76">
        <v>4</v>
      </c>
      <c r="K330" s="76">
        <v>3</v>
      </c>
    </row>
    <row r="331" spans="2:11" ht="15" customHeight="1" thickBot="1" x14ac:dyDescent="0.25">
      <c r="B331" s="54" t="s">
        <v>399</v>
      </c>
      <c r="C331" s="76">
        <v>0</v>
      </c>
      <c r="D331" s="76">
        <v>5</v>
      </c>
      <c r="E331" s="76">
        <v>7</v>
      </c>
      <c r="F331" s="76">
        <v>0</v>
      </c>
      <c r="G331" s="76">
        <v>0</v>
      </c>
      <c r="H331" s="76">
        <v>1</v>
      </c>
      <c r="I331" s="76">
        <v>3</v>
      </c>
      <c r="J331" s="76">
        <v>3</v>
      </c>
      <c r="K331" s="76">
        <v>1</v>
      </c>
    </row>
    <row r="332" spans="2:11" ht="15" customHeight="1" thickBot="1" x14ac:dyDescent="0.25">
      <c r="B332" s="58" t="s">
        <v>400</v>
      </c>
      <c r="C332" s="76">
        <v>0</v>
      </c>
      <c r="D332" s="76">
        <v>41</v>
      </c>
      <c r="E332" s="76">
        <v>23</v>
      </c>
      <c r="F332" s="76">
        <v>2</v>
      </c>
      <c r="G332" s="76">
        <v>1</v>
      </c>
      <c r="H332" s="76">
        <v>8</v>
      </c>
      <c r="I332" s="76">
        <v>15</v>
      </c>
      <c r="J332" s="76">
        <v>22</v>
      </c>
      <c r="K332" s="76">
        <v>24</v>
      </c>
    </row>
    <row r="333" spans="2:11" ht="15" customHeight="1" thickBot="1" x14ac:dyDescent="0.25">
      <c r="B333" s="39" t="s">
        <v>401</v>
      </c>
      <c r="C333" s="76">
        <v>0</v>
      </c>
      <c r="D333" s="76">
        <v>7</v>
      </c>
      <c r="E333" s="76">
        <v>5</v>
      </c>
      <c r="F333" s="76">
        <v>1</v>
      </c>
      <c r="G333" s="76">
        <v>0</v>
      </c>
      <c r="H333" s="76">
        <v>1</v>
      </c>
      <c r="I333" s="76">
        <v>0</v>
      </c>
      <c r="J333" s="76">
        <v>2</v>
      </c>
      <c r="K333" s="76">
        <v>1</v>
      </c>
    </row>
    <row r="334" spans="2:11" ht="15" customHeight="1" thickBot="1" x14ac:dyDescent="0.25">
      <c r="B334" s="39" t="s">
        <v>402</v>
      </c>
      <c r="C334" s="76">
        <v>0</v>
      </c>
      <c r="D334" s="76">
        <v>8</v>
      </c>
      <c r="E334" s="76">
        <v>4</v>
      </c>
      <c r="F334" s="76">
        <v>2</v>
      </c>
      <c r="G334" s="76">
        <v>1</v>
      </c>
      <c r="H334" s="76">
        <v>0</v>
      </c>
      <c r="I334" s="76">
        <v>2</v>
      </c>
      <c r="J334" s="76">
        <v>5</v>
      </c>
      <c r="K334" s="76">
        <v>4</v>
      </c>
    </row>
    <row r="335" spans="2:11" ht="15" customHeight="1" thickBot="1" x14ac:dyDescent="0.25">
      <c r="B335" s="39" t="s">
        <v>403</v>
      </c>
      <c r="C335" s="76">
        <v>0</v>
      </c>
      <c r="D335" s="76">
        <v>19</v>
      </c>
      <c r="E335" s="76">
        <v>7</v>
      </c>
      <c r="F335" s="76">
        <v>4</v>
      </c>
      <c r="G335" s="76">
        <v>2</v>
      </c>
      <c r="H335" s="76">
        <v>3</v>
      </c>
      <c r="I335" s="76">
        <v>11</v>
      </c>
      <c r="J335" s="76">
        <v>5</v>
      </c>
      <c r="K335" s="76">
        <v>0</v>
      </c>
    </row>
    <row r="336" spans="2:11" ht="15" customHeight="1" thickBot="1" x14ac:dyDescent="0.25">
      <c r="B336" s="39" t="s">
        <v>404</v>
      </c>
      <c r="C336" s="76">
        <v>0</v>
      </c>
      <c r="D336" s="76">
        <v>3</v>
      </c>
      <c r="E336" s="76">
        <v>3</v>
      </c>
      <c r="F336" s="76">
        <v>0</v>
      </c>
      <c r="G336" s="76">
        <v>0</v>
      </c>
      <c r="H336" s="76">
        <v>0</v>
      </c>
      <c r="I336" s="76">
        <v>3</v>
      </c>
      <c r="J336" s="76">
        <v>2</v>
      </c>
      <c r="K336" s="76">
        <v>0</v>
      </c>
    </row>
    <row r="337" spans="2:11" ht="15" customHeight="1" thickBot="1" x14ac:dyDescent="0.25">
      <c r="B337" s="39" t="s">
        <v>405</v>
      </c>
      <c r="C337" s="76">
        <v>0</v>
      </c>
      <c r="D337" s="76">
        <v>1</v>
      </c>
      <c r="E337" s="76">
        <v>1</v>
      </c>
      <c r="F337" s="76">
        <v>0</v>
      </c>
      <c r="G337" s="76">
        <v>0</v>
      </c>
      <c r="H337" s="76">
        <v>0</v>
      </c>
      <c r="I337" s="76">
        <v>0</v>
      </c>
      <c r="J337" s="76">
        <v>1</v>
      </c>
      <c r="K337" s="76">
        <v>0</v>
      </c>
    </row>
    <row r="338" spans="2:11" ht="15" customHeight="1" thickBot="1" x14ac:dyDescent="0.25">
      <c r="B338" s="56" t="s">
        <v>406</v>
      </c>
      <c r="C338" s="76">
        <v>0</v>
      </c>
      <c r="D338" s="76">
        <v>3</v>
      </c>
      <c r="E338" s="76">
        <v>2</v>
      </c>
      <c r="F338" s="76">
        <v>0</v>
      </c>
      <c r="G338" s="76">
        <v>0</v>
      </c>
      <c r="H338" s="76">
        <v>1</v>
      </c>
      <c r="I338" s="76">
        <v>1</v>
      </c>
      <c r="J338" s="76">
        <v>0</v>
      </c>
      <c r="K338" s="76">
        <v>0</v>
      </c>
    </row>
    <row r="339" spans="2:11" ht="15" customHeight="1" thickBot="1" x14ac:dyDescent="0.25">
      <c r="B339" s="39" t="s">
        <v>407</v>
      </c>
      <c r="C339" s="76">
        <v>0</v>
      </c>
      <c r="D339" s="76">
        <v>17</v>
      </c>
      <c r="E339" s="76">
        <v>11</v>
      </c>
      <c r="F339" s="76">
        <v>0</v>
      </c>
      <c r="G339" s="76">
        <v>0</v>
      </c>
      <c r="H339" s="76">
        <v>3</v>
      </c>
      <c r="I339" s="76">
        <v>6</v>
      </c>
      <c r="J339" s="76">
        <v>5</v>
      </c>
      <c r="K339" s="76">
        <v>12</v>
      </c>
    </row>
    <row r="340" spans="2:11" ht="15" customHeight="1" thickBot="1" x14ac:dyDescent="0.25">
      <c r="B340" s="39" t="s">
        <v>408</v>
      </c>
      <c r="C340" s="76">
        <v>0</v>
      </c>
      <c r="D340" s="76">
        <v>19</v>
      </c>
      <c r="E340" s="76">
        <v>20</v>
      </c>
      <c r="F340" s="76">
        <v>1</v>
      </c>
      <c r="G340" s="76">
        <v>0</v>
      </c>
      <c r="H340" s="76">
        <v>3</v>
      </c>
      <c r="I340" s="76">
        <v>16</v>
      </c>
      <c r="J340" s="76">
        <v>6</v>
      </c>
      <c r="K340" s="76">
        <v>9</v>
      </c>
    </row>
    <row r="341" spans="2:11" ht="15" customHeight="1" thickBot="1" x14ac:dyDescent="0.25">
      <c r="B341" s="39" t="s">
        <v>409</v>
      </c>
      <c r="C341" s="76">
        <v>0</v>
      </c>
      <c r="D341" s="76">
        <v>54</v>
      </c>
      <c r="E341" s="76">
        <v>32</v>
      </c>
      <c r="F341" s="76">
        <v>1</v>
      </c>
      <c r="G341" s="76">
        <v>0</v>
      </c>
      <c r="H341" s="76">
        <v>19</v>
      </c>
      <c r="I341" s="76">
        <v>23</v>
      </c>
      <c r="J341" s="76">
        <v>19</v>
      </c>
      <c r="K341" s="76">
        <v>14</v>
      </c>
    </row>
    <row r="342" spans="2:11" ht="15" customHeight="1" thickBot="1" x14ac:dyDescent="0.25">
      <c r="B342" s="39" t="s">
        <v>410</v>
      </c>
      <c r="C342" s="76">
        <v>0</v>
      </c>
      <c r="D342" s="76">
        <v>93</v>
      </c>
      <c r="E342" s="76">
        <v>58</v>
      </c>
      <c r="F342" s="76">
        <v>2</v>
      </c>
      <c r="G342" s="76">
        <v>2</v>
      </c>
      <c r="H342" s="76">
        <v>28</v>
      </c>
      <c r="I342" s="76">
        <v>47</v>
      </c>
      <c r="J342" s="76">
        <v>23</v>
      </c>
      <c r="K342" s="76">
        <v>32</v>
      </c>
    </row>
    <row r="343" spans="2:11" ht="15" customHeight="1" thickBot="1" x14ac:dyDescent="0.25">
      <c r="B343" s="39" t="s">
        <v>411</v>
      </c>
      <c r="C343" s="76">
        <v>0</v>
      </c>
      <c r="D343" s="76">
        <v>10</v>
      </c>
      <c r="E343" s="76">
        <v>6</v>
      </c>
      <c r="F343" s="76">
        <v>0</v>
      </c>
      <c r="G343" s="76">
        <v>0</v>
      </c>
      <c r="H343" s="76">
        <v>3</v>
      </c>
      <c r="I343" s="76">
        <v>4</v>
      </c>
      <c r="J343" s="76">
        <v>1</v>
      </c>
      <c r="K343" s="76">
        <v>3</v>
      </c>
    </row>
    <row r="344" spans="2:11" ht="15" customHeight="1" thickBot="1" x14ac:dyDescent="0.25">
      <c r="B344" s="39" t="s">
        <v>412</v>
      </c>
      <c r="C344" s="76">
        <v>0</v>
      </c>
      <c r="D344" s="76">
        <v>12</v>
      </c>
      <c r="E344" s="76">
        <v>12</v>
      </c>
      <c r="F344" s="76">
        <v>0</v>
      </c>
      <c r="G344" s="76">
        <v>0</v>
      </c>
      <c r="H344" s="76">
        <v>3</v>
      </c>
      <c r="I344" s="76">
        <v>11</v>
      </c>
      <c r="J344" s="76">
        <v>3</v>
      </c>
      <c r="K344" s="76">
        <v>8</v>
      </c>
    </row>
    <row r="345" spans="2:11" ht="15" customHeight="1" thickBot="1" x14ac:dyDescent="0.25">
      <c r="B345" s="39" t="s">
        <v>413</v>
      </c>
      <c r="C345" s="76">
        <v>0</v>
      </c>
      <c r="D345" s="76">
        <v>6</v>
      </c>
      <c r="E345" s="76">
        <v>6</v>
      </c>
      <c r="F345" s="76">
        <v>0</v>
      </c>
      <c r="G345" s="76">
        <v>0</v>
      </c>
      <c r="H345" s="76">
        <v>2</v>
      </c>
      <c r="I345" s="76">
        <v>7</v>
      </c>
      <c r="J345" s="76">
        <v>3</v>
      </c>
      <c r="K345" s="76">
        <v>4</v>
      </c>
    </row>
    <row r="346" spans="2:11" ht="15" customHeight="1" thickBot="1" x14ac:dyDescent="0.25">
      <c r="B346" s="39" t="s">
        <v>414</v>
      </c>
      <c r="C346" s="76">
        <v>0</v>
      </c>
      <c r="D346" s="76">
        <v>2</v>
      </c>
      <c r="E346" s="76">
        <v>5</v>
      </c>
      <c r="F346" s="76">
        <v>0</v>
      </c>
      <c r="G346" s="76">
        <v>0</v>
      </c>
      <c r="H346" s="76">
        <v>1</v>
      </c>
      <c r="I346" s="76">
        <v>2</v>
      </c>
      <c r="J346" s="76">
        <v>2</v>
      </c>
      <c r="K346" s="76">
        <v>2</v>
      </c>
    </row>
    <row r="347" spans="2:11" ht="15" customHeight="1" thickBot="1" x14ac:dyDescent="0.25">
      <c r="B347" s="39" t="s">
        <v>415</v>
      </c>
      <c r="C347" s="76">
        <v>0</v>
      </c>
      <c r="D347" s="76">
        <v>3</v>
      </c>
      <c r="E347" s="76">
        <v>0</v>
      </c>
      <c r="F347" s="76">
        <v>0</v>
      </c>
      <c r="G347" s="76">
        <v>0</v>
      </c>
      <c r="H347" s="76">
        <v>2</v>
      </c>
      <c r="I347" s="76">
        <v>2</v>
      </c>
      <c r="J347" s="76">
        <v>1</v>
      </c>
      <c r="K347" s="76">
        <v>1</v>
      </c>
    </row>
    <row r="348" spans="2:11" ht="15" customHeight="1" thickBot="1" x14ac:dyDescent="0.25">
      <c r="B348" s="39" t="s">
        <v>416</v>
      </c>
      <c r="C348" s="76">
        <v>0</v>
      </c>
      <c r="D348" s="76">
        <v>22</v>
      </c>
      <c r="E348" s="76">
        <v>12</v>
      </c>
      <c r="F348" s="76">
        <v>0</v>
      </c>
      <c r="G348" s="76">
        <v>0</v>
      </c>
      <c r="H348" s="76">
        <v>3</v>
      </c>
      <c r="I348" s="76">
        <v>8</v>
      </c>
      <c r="J348" s="76">
        <v>6</v>
      </c>
      <c r="K348" s="76">
        <v>5</v>
      </c>
    </row>
    <row r="349" spans="2:11" ht="15" customHeight="1" thickBot="1" x14ac:dyDescent="0.25">
      <c r="B349" s="39" t="s">
        <v>417</v>
      </c>
      <c r="C349" s="76">
        <v>0</v>
      </c>
      <c r="D349" s="76">
        <v>9</v>
      </c>
      <c r="E349" s="76">
        <v>3</v>
      </c>
      <c r="F349" s="76">
        <v>0</v>
      </c>
      <c r="G349" s="76">
        <v>0</v>
      </c>
      <c r="H349" s="76">
        <v>4</v>
      </c>
      <c r="I349" s="76">
        <v>5</v>
      </c>
      <c r="J349" s="76">
        <v>3</v>
      </c>
      <c r="K349" s="76">
        <v>4</v>
      </c>
    </row>
    <row r="350" spans="2:11" ht="15" customHeight="1" thickBot="1" x14ac:dyDescent="0.25">
      <c r="B350" s="39" t="s">
        <v>418</v>
      </c>
      <c r="C350" s="76">
        <v>0</v>
      </c>
      <c r="D350" s="76">
        <v>3</v>
      </c>
      <c r="E350" s="76">
        <v>3</v>
      </c>
      <c r="F350" s="76">
        <v>0</v>
      </c>
      <c r="G350" s="76">
        <v>0</v>
      </c>
      <c r="H350" s="76">
        <v>0</v>
      </c>
      <c r="I350" s="76">
        <v>1</v>
      </c>
      <c r="J350" s="76">
        <v>0</v>
      </c>
      <c r="K350" s="76">
        <v>2</v>
      </c>
    </row>
    <row r="351" spans="2:11" ht="15" customHeight="1" thickBot="1" x14ac:dyDescent="0.25">
      <c r="B351" s="39" t="s">
        <v>419</v>
      </c>
      <c r="C351" s="76">
        <v>0</v>
      </c>
      <c r="D351" s="76">
        <v>2</v>
      </c>
      <c r="E351" s="76">
        <v>1</v>
      </c>
      <c r="F351" s="76">
        <v>1</v>
      </c>
      <c r="G351" s="76">
        <v>0</v>
      </c>
      <c r="H351" s="76">
        <v>1</v>
      </c>
      <c r="I351" s="76">
        <v>4</v>
      </c>
      <c r="J351" s="76">
        <v>0</v>
      </c>
      <c r="K351" s="76">
        <v>0</v>
      </c>
    </row>
    <row r="352" spans="2:11" ht="15" customHeight="1" thickBot="1" x14ac:dyDescent="0.25">
      <c r="B352" s="56" t="s">
        <v>420</v>
      </c>
      <c r="C352" s="76">
        <v>0</v>
      </c>
      <c r="D352" s="76">
        <v>6</v>
      </c>
      <c r="E352" s="76">
        <v>2</v>
      </c>
      <c r="F352" s="76">
        <v>0</v>
      </c>
      <c r="G352" s="76">
        <v>0</v>
      </c>
      <c r="H352" s="76">
        <v>0</v>
      </c>
      <c r="I352" s="76">
        <v>2</v>
      </c>
      <c r="J352" s="76">
        <v>3</v>
      </c>
      <c r="K352" s="76">
        <v>0</v>
      </c>
    </row>
    <row r="353" spans="2:11" ht="15" customHeight="1" thickBot="1" x14ac:dyDescent="0.25">
      <c r="B353" s="39" t="s">
        <v>421</v>
      </c>
      <c r="C353" s="76">
        <v>0</v>
      </c>
      <c r="D353" s="76">
        <v>6</v>
      </c>
      <c r="E353" s="76">
        <v>5</v>
      </c>
      <c r="F353" s="76">
        <v>1</v>
      </c>
      <c r="G353" s="76">
        <v>0</v>
      </c>
      <c r="H353" s="76">
        <v>1</v>
      </c>
      <c r="I353" s="76">
        <v>5</v>
      </c>
      <c r="J353" s="76">
        <v>0</v>
      </c>
      <c r="K353" s="76">
        <v>2</v>
      </c>
    </row>
    <row r="354" spans="2:11" ht="15" customHeight="1" thickBot="1" x14ac:dyDescent="0.25">
      <c r="B354" s="39" t="s">
        <v>422</v>
      </c>
      <c r="C354" s="76">
        <v>0</v>
      </c>
      <c r="D354" s="76">
        <v>3</v>
      </c>
      <c r="E354" s="76">
        <v>2</v>
      </c>
      <c r="F354" s="76">
        <v>0</v>
      </c>
      <c r="G354" s="76">
        <v>0</v>
      </c>
      <c r="H354" s="76">
        <v>0</v>
      </c>
      <c r="I354" s="76">
        <v>1</v>
      </c>
      <c r="J354" s="76">
        <v>2</v>
      </c>
      <c r="K354" s="76">
        <v>2</v>
      </c>
    </row>
    <row r="355" spans="2:11" ht="15" customHeight="1" thickBot="1" x14ac:dyDescent="0.25">
      <c r="B355" s="39" t="s">
        <v>423</v>
      </c>
      <c r="C355" s="76">
        <v>0</v>
      </c>
      <c r="D355" s="76">
        <v>36</v>
      </c>
      <c r="E355" s="76">
        <v>19</v>
      </c>
      <c r="F355" s="76">
        <v>3</v>
      </c>
      <c r="G355" s="76">
        <v>0</v>
      </c>
      <c r="H355" s="76">
        <v>5</v>
      </c>
      <c r="I355" s="76">
        <v>11</v>
      </c>
      <c r="J355" s="76">
        <v>11</v>
      </c>
      <c r="K355" s="76">
        <v>20</v>
      </c>
    </row>
    <row r="356" spans="2:11" ht="15" customHeight="1" thickBot="1" x14ac:dyDescent="0.25">
      <c r="B356" s="39" t="s">
        <v>424</v>
      </c>
      <c r="C356" s="76">
        <v>0</v>
      </c>
      <c r="D356" s="76">
        <v>5</v>
      </c>
      <c r="E356" s="76">
        <v>2</v>
      </c>
      <c r="F356" s="76">
        <v>0</v>
      </c>
      <c r="G356" s="76">
        <v>0</v>
      </c>
      <c r="H356" s="76">
        <v>0</v>
      </c>
      <c r="I356" s="76">
        <v>2</v>
      </c>
      <c r="J356" s="76">
        <v>2</v>
      </c>
      <c r="K356" s="76">
        <v>2</v>
      </c>
    </row>
    <row r="357" spans="2:11" ht="15" customHeight="1" thickBot="1" x14ac:dyDescent="0.25">
      <c r="B357" s="39" t="s">
        <v>425</v>
      </c>
      <c r="C357" s="76">
        <v>0</v>
      </c>
      <c r="D357" s="76">
        <v>9</v>
      </c>
      <c r="E357" s="76">
        <v>13</v>
      </c>
      <c r="F357" s="76">
        <v>0</v>
      </c>
      <c r="G357" s="76">
        <v>1</v>
      </c>
      <c r="H357" s="76">
        <v>0</v>
      </c>
      <c r="I357" s="76">
        <v>3</v>
      </c>
      <c r="J357" s="76">
        <v>4</v>
      </c>
      <c r="K357" s="76">
        <v>10</v>
      </c>
    </row>
    <row r="358" spans="2:11" ht="15" customHeight="1" thickBot="1" x14ac:dyDescent="0.25">
      <c r="B358" s="39" t="s">
        <v>426</v>
      </c>
      <c r="C358" s="76">
        <v>0</v>
      </c>
      <c r="D358" s="76">
        <v>12</v>
      </c>
      <c r="E358" s="76">
        <v>8</v>
      </c>
      <c r="F358" s="76">
        <v>3</v>
      </c>
      <c r="G358" s="76">
        <v>0</v>
      </c>
      <c r="H358" s="76">
        <v>1</v>
      </c>
      <c r="I358" s="76">
        <v>2</v>
      </c>
      <c r="J358" s="76">
        <v>4</v>
      </c>
      <c r="K358" s="76">
        <v>4</v>
      </c>
    </row>
    <row r="359" spans="2:11" ht="15" customHeight="1" thickBot="1" x14ac:dyDescent="0.25">
      <c r="B359" s="39" t="s">
        <v>427</v>
      </c>
      <c r="C359" s="76">
        <v>0</v>
      </c>
      <c r="D359" s="76">
        <v>7</v>
      </c>
      <c r="E359" s="76">
        <v>2</v>
      </c>
      <c r="F359" s="76">
        <v>0</v>
      </c>
      <c r="G359" s="76">
        <v>0</v>
      </c>
      <c r="H359" s="76">
        <v>0</v>
      </c>
      <c r="I359" s="76">
        <v>1</v>
      </c>
      <c r="J359" s="76">
        <v>0</v>
      </c>
      <c r="K359" s="76">
        <v>5</v>
      </c>
    </row>
    <row r="360" spans="2:11" ht="15" customHeight="1" thickBot="1" x14ac:dyDescent="0.25">
      <c r="B360" s="39" t="s">
        <v>428</v>
      </c>
      <c r="C360" s="76">
        <v>0</v>
      </c>
      <c r="D360" s="76">
        <v>0</v>
      </c>
      <c r="E360" s="76">
        <v>1</v>
      </c>
      <c r="F360" s="76">
        <v>0</v>
      </c>
      <c r="G360" s="76">
        <v>0</v>
      </c>
      <c r="H360" s="76">
        <v>0</v>
      </c>
      <c r="I360" s="76">
        <v>0</v>
      </c>
      <c r="J360" s="76">
        <v>0</v>
      </c>
      <c r="K360" s="76">
        <v>1</v>
      </c>
    </row>
    <row r="361" spans="2:11" ht="15" customHeight="1" thickBot="1" x14ac:dyDescent="0.25">
      <c r="B361" s="56" t="s">
        <v>429</v>
      </c>
      <c r="C361" s="76">
        <v>0</v>
      </c>
      <c r="D361" s="76">
        <v>1</v>
      </c>
      <c r="E361" s="76">
        <v>0</v>
      </c>
      <c r="F361" s="76">
        <v>0</v>
      </c>
      <c r="G361" s="76">
        <v>0</v>
      </c>
      <c r="H361" s="76">
        <v>0</v>
      </c>
      <c r="I361" s="76">
        <v>0</v>
      </c>
      <c r="J361" s="76">
        <v>0</v>
      </c>
      <c r="K361" s="76">
        <v>1</v>
      </c>
    </row>
    <row r="362" spans="2:11" ht="15" customHeight="1" thickBot="1" x14ac:dyDescent="0.25">
      <c r="B362" s="39" t="s">
        <v>430</v>
      </c>
      <c r="C362" s="76">
        <v>0</v>
      </c>
      <c r="D362" s="76">
        <v>63</v>
      </c>
      <c r="E362" s="76">
        <v>35</v>
      </c>
      <c r="F362" s="76">
        <v>2</v>
      </c>
      <c r="G362" s="76">
        <v>1</v>
      </c>
      <c r="H362" s="76">
        <v>10</v>
      </c>
      <c r="I362" s="76">
        <v>24</v>
      </c>
      <c r="J362" s="76">
        <v>21</v>
      </c>
      <c r="K362" s="76">
        <v>29</v>
      </c>
    </row>
    <row r="363" spans="2:11" ht="15" customHeight="1" thickBot="1" x14ac:dyDescent="0.25">
      <c r="B363" s="39" t="s">
        <v>431</v>
      </c>
      <c r="C363" s="76">
        <v>0</v>
      </c>
      <c r="D363" s="76">
        <v>1</v>
      </c>
      <c r="E363" s="76">
        <v>0</v>
      </c>
      <c r="F363" s="76">
        <v>1</v>
      </c>
      <c r="G363" s="76">
        <v>0</v>
      </c>
      <c r="H363" s="76">
        <v>3</v>
      </c>
      <c r="I363" s="76">
        <v>0</v>
      </c>
      <c r="J363" s="76">
        <v>0</v>
      </c>
      <c r="K363" s="76">
        <v>2</v>
      </c>
    </row>
    <row r="364" spans="2:11" ht="15" customHeight="1" thickBot="1" x14ac:dyDescent="0.25">
      <c r="B364" s="39" t="s">
        <v>432</v>
      </c>
      <c r="C364" s="76">
        <v>0</v>
      </c>
      <c r="D364" s="76">
        <v>0</v>
      </c>
      <c r="E364" s="76">
        <v>3</v>
      </c>
      <c r="F364" s="76">
        <v>1</v>
      </c>
      <c r="G364" s="76">
        <v>0</v>
      </c>
      <c r="H364" s="76">
        <v>0</v>
      </c>
      <c r="I364" s="76">
        <v>3</v>
      </c>
      <c r="J364" s="76">
        <v>1</v>
      </c>
      <c r="K364" s="76">
        <v>1</v>
      </c>
    </row>
    <row r="365" spans="2:11" ht="15" customHeight="1" thickBot="1" x14ac:dyDescent="0.25">
      <c r="B365" s="39" t="s">
        <v>433</v>
      </c>
      <c r="C365" s="76">
        <v>0</v>
      </c>
      <c r="D365" s="76">
        <v>2</v>
      </c>
      <c r="E365" s="76">
        <v>2</v>
      </c>
      <c r="F365" s="76">
        <v>0</v>
      </c>
      <c r="G365" s="76">
        <v>0</v>
      </c>
      <c r="H365" s="76">
        <v>0</v>
      </c>
      <c r="I365" s="76">
        <v>0</v>
      </c>
      <c r="J365" s="76">
        <v>1</v>
      </c>
      <c r="K365" s="76">
        <v>0</v>
      </c>
    </row>
    <row r="366" spans="2:11" ht="15" customHeight="1" thickBot="1" x14ac:dyDescent="0.25">
      <c r="B366" s="39" t="s">
        <v>434</v>
      </c>
      <c r="C366" s="76">
        <v>0</v>
      </c>
      <c r="D366" s="76">
        <v>6</v>
      </c>
      <c r="E366" s="76">
        <v>2</v>
      </c>
      <c r="F366" s="76">
        <v>0</v>
      </c>
      <c r="G366" s="76">
        <v>0</v>
      </c>
      <c r="H366" s="76">
        <v>0</v>
      </c>
      <c r="I366" s="76">
        <v>3</v>
      </c>
      <c r="J366" s="76">
        <v>1</v>
      </c>
      <c r="K366" s="76">
        <v>3</v>
      </c>
    </row>
    <row r="367" spans="2:11" ht="15" customHeight="1" thickBot="1" x14ac:dyDescent="0.25">
      <c r="B367" s="39" t="s">
        <v>435</v>
      </c>
      <c r="C367" s="76">
        <v>0</v>
      </c>
      <c r="D367" s="76">
        <v>9</v>
      </c>
      <c r="E367" s="76">
        <v>1</v>
      </c>
      <c r="F367" s="76">
        <v>0</v>
      </c>
      <c r="G367" s="76">
        <v>0</v>
      </c>
      <c r="H367" s="76">
        <v>1</v>
      </c>
      <c r="I367" s="76">
        <v>4</v>
      </c>
      <c r="J367" s="76">
        <v>3</v>
      </c>
      <c r="K367" s="76">
        <v>0</v>
      </c>
    </row>
    <row r="368" spans="2:11" ht="15" customHeight="1" thickBot="1" x14ac:dyDescent="0.25">
      <c r="B368" s="39" t="s">
        <v>436</v>
      </c>
      <c r="C368" s="76">
        <v>0</v>
      </c>
      <c r="D368" s="76">
        <v>4</v>
      </c>
      <c r="E368" s="76">
        <v>6</v>
      </c>
      <c r="F368" s="76">
        <v>0</v>
      </c>
      <c r="G368" s="76">
        <v>0</v>
      </c>
      <c r="H368" s="76">
        <v>3</v>
      </c>
      <c r="I368" s="76">
        <v>2</v>
      </c>
      <c r="J368" s="76">
        <v>6</v>
      </c>
      <c r="K368" s="76">
        <v>4</v>
      </c>
    </row>
    <row r="369" spans="2:11" ht="15" customHeight="1" thickBot="1" x14ac:dyDescent="0.25">
      <c r="B369" s="39" t="s">
        <v>437</v>
      </c>
      <c r="C369" s="76">
        <v>0</v>
      </c>
      <c r="D369" s="76">
        <v>0</v>
      </c>
      <c r="E369" s="76">
        <v>3</v>
      </c>
      <c r="F369" s="76">
        <v>0</v>
      </c>
      <c r="G369" s="76">
        <v>0</v>
      </c>
      <c r="H369" s="76">
        <v>0</v>
      </c>
      <c r="I369" s="76">
        <v>1</v>
      </c>
      <c r="J369" s="76">
        <v>0</v>
      </c>
      <c r="K369" s="76">
        <v>0</v>
      </c>
    </row>
    <row r="370" spans="2:11" ht="15" customHeight="1" thickBot="1" x14ac:dyDescent="0.25">
      <c r="B370" s="54" t="s">
        <v>438</v>
      </c>
      <c r="C370" s="76">
        <v>0</v>
      </c>
      <c r="D370" s="76">
        <v>1</v>
      </c>
      <c r="E370" s="76">
        <v>0</v>
      </c>
      <c r="F370" s="76">
        <v>0</v>
      </c>
      <c r="G370" s="76">
        <v>0</v>
      </c>
      <c r="H370" s="76">
        <v>0</v>
      </c>
      <c r="I370" s="76">
        <v>1</v>
      </c>
      <c r="J370" s="76">
        <v>0</v>
      </c>
      <c r="K370" s="76">
        <v>1</v>
      </c>
    </row>
    <row r="371" spans="2:11" ht="15" customHeight="1" thickBot="1" x14ac:dyDescent="0.25">
      <c r="B371" s="58" t="s">
        <v>439</v>
      </c>
      <c r="C371" s="76">
        <v>0</v>
      </c>
      <c r="D371" s="76">
        <v>18</v>
      </c>
      <c r="E371" s="76">
        <v>11</v>
      </c>
      <c r="F371" s="76">
        <v>1</v>
      </c>
      <c r="G371" s="76">
        <v>0</v>
      </c>
      <c r="H371" s="76">
        <v>2</v>
      </c>
      <c r="I371" s="76">
        <v>8</v>
      </c>
      <c r="J371" s="76">
        <v>10</v>
      </c>
      <c r="K371" s="76">
        <v>2</v>
      </c>
    </row>
    <row r="372" spans="2:11" ht="15" customHeight="1" thickBot="1" x14ac:dyDescent="0.25">
      <c r="B372" s="39" t="s">
        <v>440</v>
      </c>
      <c r="C372" s="76">
        <v>0</v>
      </c>
      <c r="D372" s="76">
        <v>13</v>
      </c>
      <c r="E372" s="76">
        <v>16</v>
      </c>
      <c r="F372" s="76">
        <v>0</v>
      </c>
      <c r="G372" s="76">
        <v>0</v>
      </c>
      <c r="H372" s="76">
        <v>4</v>
      </c>
      <c r="I372" s="76">
        <v>8</v>
      </c>
      <c r="J372" s="76">
        <v>9</v>
      </c>
      <c r="K372" s="76">
        <v>8</v>
      </c>
    </row>
    <row r="373" spans="2:11" ht="15" customHeight="1" thickBot="1" x14ac:dyDescent="0.25">
      <c r="B373" s="39" t="s">
        <v>441</v>
      </c>
      <c r="C373" s="76">
        <v>0</v>
      </c>
      <c r="D373" s="76">
        <v>59</v>
      </c>
      <c r="E373" s="76">
        <v>47</v>
      </c>
      <c r="F373" s="76">
        <v>3</v>
      </c>
      <c r="G373" s="76">
        <v>3</v>
      </c>
      <c r="H373" s="76">
        <v>13</v>
      </c>
      <c r="I373" s="76">
        <v>48</v>
      </c>
      <c r="J373" s="76">
        <v>37</v>
      </c>
      <c r="K373" s="76">
        <v>20</v>
      </c>
    </row>
    <row r="374" spans="2:11" ht="15" customHeight="1" thickBot="1" x14ac:dyDescent="0.25">
      <c r="B374" s="39" t="s">
        <v>442</v>
      </c>
      <c r="C374" s="76">
        <v>1</v>
      </c>
      <c r="D374" s="76">
        <v>24</v>
      </c>
      <c r="E374" s="76">
        <v>21</v>
      </c>
      <c r="F374" s="76">
        <v>3</v>
      </c>
      <c r="G374" s="76">
        <v>0</v>
      </c>
      <c r="H374" s="76">
        <v>12</v>
      </c>
      <c r="I374" s="76">
        <v>20</v>
      </c>
      <c r="J374" s="76">
        <v>8</v>
      </c>
      <c r="K374" s="76">
        <v>7</v>
      </c>
    </row>
    <row r="375" spans="2:11" ht="15" customHeight="1" thickBot="1" x14ac:dyDescent="0.25">
      <c r="B375" s="39" t="s">
        <v>443</v>
      </c>
      <c r="C375" s="76">
        <v>0</v>
      </c>
      <c r="D375" s="76">
        <v>4</v>
      </c>
      <c r="E375" s="76">
        <v>3</v>
      </c>
      <c r="F375" s="76">
        <v>1</v>
      </c>
      <c r="G375" s="76">
        <v>0</v>
      </c>
      <c r="H375" s="76">
        <v>0</v>
      </c>
      <c r="I375" s="76">
        <v>3</v>
      </c>
      <c r="J375" s="76">
        <v>2</v>
      </c>
      <c r="K375" s="76">
        <v>1</v>
      </c>
    </row>
    <row r="376" spans="2:11" ht="15" customHeight="1" thickBot="1" x14ac:dyDescent="0.25">
      <c r="B376" s="39" t="s">
        <v>444</v>
      </c>
      <c r="C376" s="76">
        <v>0</v>
      </c>
      <c r="D376" s="76">
        <v>13</v>
      </c>
      <c r="E376" s="76">
        <v>5</v>
      </c>
      <c r="F376" s="76">
        <v>0</v>
      </c>
      <c r="G376" s="76">
        <v>0</v>
      </c>
      <c r="H376" s="76">
        <v>3</v>
      </c>
      <c r="I376" s="76">
        <v>6</v>
      </c>
      <c r="J376" s="76">
        <v>4</v>
      </c>
      <c r="K376" s="76">
        <v>7</v>
      </c>
    </row>
    <row r="377" spans="2:11" ht="15" customHeight="1" thickBot="1" x14ac:dyDescent="0.25">
      <c r="B377" s="39" t="s">
        <v>445</v>
      </c>
      <c r="C377" s="76">
        <v>0</v>
      </c>
      <c r="D377" s="76">
        <v>9</v>
      </c>
      <c r="E377" s="76">
        <v>13</v>
      </c>
      <c r="F377" s="76">
        <v>0</v>
      </c>
      <c r="G377" s="76">
        <v>0</v>
      </c>
      <c r="H377" s="76">
        <v>5</v>
      </c>
      <c r="I377" s="76">
        <v>17</v>
      </c>
      <c r="J377" s="76">
        <v>7</v>
      </c>
      <c r="K377" s="76">
        <v>11</v>
      </c>
    </row>
    <row r="378" spans="2:11" ht="15" customHeight="1" thickBot="1" x14ac:dyDescent="0.25">
      <c r="B378" s="39" t="s">
        <v>446</v>
      </c>
      <c r="C378" s="76">
        <v>0</v>
      </c>
      <c r="D378" s="76">
        <v>8</v>
      </c>
      <c r="E378" s="76">
        <v>4</v>
      </c>
      <c r="F378" s="76">
        <v>0</v>
      </c>
      <c r="G378" s="76">
        <v>0</v>
      </c>
      <c r="H378" s="76">
        <v>1</v>
      </c>
      <c r="I378" s="76">
        <v>3</v>
      </c>
      <c r="J378" s="76">
        <v>1</v>
      </c>
      <c r="K378" s="76">
        <v>4</v>
      </c>
    </row>
    <row r="379" spans="2:11" ht="15" customHeight="1" thickBot="1" x14ac:dyDescent="0.25">
      <c r="B379" s="39" t="s">
        <v>447</v>
      </c>
      <c r="C379" s="76">
        <v>0</v>
      </c>
      <c r="D379" s="76">
        <v>14</v>
      </c>
      <c r="E379" s="76">
        <v>13</v>
      </c>
      <c r="F379" s="76">
        <v>1</v>
      </c>
      <c r="G379" s="76">
        <v>0</v>
      </c>
      <c r="H379" s="76">
        <v>3</v>
      </c>
      <c r="I379" s="76">
        <v>6</v>
      </c>
      <c r="J379" s="76">
        <v>7</v>
      </c>
      <c r="K379" s="76">
        <v>13</v>
      </c>
    </row>
    <row r="380" spans="2:11" ht="15" customHeight="1" thickBot="1" x14ac:dyDescent="0.25">
      <c r="B380" s="39" t="s">
        <v>448</v>
      </c>
      <c r="C380" s="76">
        <v>0</v>
      </c>
      <c r="D380" s="76">
        <v>8</v>
      </c>
      <c r="E380" s="76">
        <v>5</v>
      </c>
      <c r="F380" s="76">
        <v>1</v>
      </c>
      <c r="G380" s="76">
        <v>0</v>
      </c>
      <c r="H380" s="76">
        <v>4</v>
      </c>
      <c r="I380" s="76">
        <v>4</v>
      </c>
      <c r="J380" s="76">
        <v>4</v>
      </c>
      <c r="K380" s="76">
        <v>2</v>
      </c>
    </row>
    <row r="381" spans="2:11" ht="15" customHeight="1" thickBot="1" x14ac:dyDescent="0.25">
      <c r="B381" s="39" t="s">
        <v>449</v>
      </c>
      <c r="C381" s="76">
        <v>0</v>
      </c>
      <c r="D381" s="76">
        <v>7</v>
      </c>
      <c r="E381" s="76">
        <v>7</v>
      </c>
      <c r="F381" s="76">
        <v>0</v>
      </c>
      <c r="G381" s="76">
        <v>0</v>
      </c>
      <c r="H381" s="76">
        <v>1</v>
      </c>
      <c r="I381" s="76">
        <v>2</v>
      </c>
      <c r="J381" s="76">
        <v>1</v>
      </c>
      <c r="K381" s="76">
        <v>1</v>
      </c>
    </row>
    <row r="382" spans="2:11" ht="15" customHeight="1" thickBot="1" x14ac:dyDescent="0.25">
      <c r="B382" s="39" t="s">
        <v>450</v>
      </c>
      <c r="C382" s="76">
        <v>0</v>
      </c>
      <c r="D382" s="76">
        <v>6</v>
      </c>
      <c r="E382" s="76">
        <v>2</v>
      </c>
      <c r="F382" s="76">
        <v>0</v>
      </c>
      <c r="G382" s="76">
        <v>0</v>
      </c>
      <c r="H382" s="76">
        <v>0</v>
      </c>
      <c r="I382" s="76">
        <v>1</v>
      </c>
      <c r="J382" s="76">
        <v>0</v>
      </c>
      <c r="K382" s="76">
        <v>2</v>
      </c>
    </row>
    <row r="383" spans="2:11" ht="15" customHeight="1" thickBot="1" x14ac:dyDescent="0.25">
      <c r="B383" s="54" t="s">
        <v>451</v>
      </c>
      <c r="C383" s="76">
        <v>0</v>
      </c>
      <c r="D383" s="76">
        <v>7</v>
      </c>
      <c r="E383" s="76">
        <v>8</v>
      </c>
      <c r="F383" s="76">
        <v>0</v>
      </c>
      <c r="G383" s="76">
        <v>0</v>
      </c>
      <c r="H383" s="76">
        <v>3</v>
      </c>
      <c r="I383" s="76">
        <v>9</v>
      </c>
      <c r="J383" s="76">
        <v>5</v>
      </c>
      <c r="K383" s="76">
        <v>3</v>
      </c>
    </row>
    <row r="384" spans="2:11" ht="15" customHeight="1" thickBot="1" x14ac:dyDescent="0.25">
      <c r="B384" s="58" t="s">
        <v>452</v>
      </c>
      <c r="C384" s="76">
        <v>0</v>
      </c>
      <c r="D384" s="76">
        <v>5</v>
      </c>
      <c r="E384" s="76">
        <v>5</v>
      </c>
      <c r="F384" s="76">
        <v>0</v>
      </c>
      <c r="G384" s="76">
        <v>0</v>
      </c>
      <c r="H384" s="76">
        <v>1</v>
      </c>
      <c r="I384" s="76">
        <v>3</v>
      </c>
      <c r="J384" s="76">
        <v>2</v>
      </c>
      <c r="K384" s="76">
        <v>2</v>
      </c>
    </row>
    <row r="385" spans="2:11" ht="15" customHeight="1" thickBot="1" x14ac:dyDescent="0.25">
      <c r="B385" s="39" t="s">
        <v>453</v>
      </c>
      <c r="C385" s="76">
        <v>1</v>
      </c>
      <c r="D385" s="76">
        <v>52</v>
      </c>
      <c r="E385" s="76">
        <v>34</v>
      </c>
      <c r="F385" s="76">
        <v>4</v>
      </c>
      <c r="G385" s="76">
        <v>0</v>
      </c>
      <c r="H385" s="76">
        <v>18</v>
      </c>
      <c r="I385" s="76">
        <v>22</v>
      </c>
      <c r="J385" s="76">
        <v>25</v>
      </c>
      <c r="K385" s="76">
        <v>19</v>
      </c>
    </row>
    <row r="386" spans="2:11" ht="15" customHeight="1" thickBot="1" x14ac:dyDescent="0.25">
      <c r="B386" s="39" t="s">
        <v>454</v>
      </c>
      <c r="C386" s="76">
        <v>0</v>
      </c>
      <c r="D386" s="76">
        <v>35</v>
      </c>
      <c r="E386" s="76">
        <v>34</v>
      </c>
      <c r="F386" s="76">
        <v>1</v>
      </c>
      <c r="G386" s="76">
        <v>1</v>
      </c>
      <c r="H386" s="76">
        <v>2</v>
      </c>
      <c r="I386" s="76">
        <v>33</v>
      </c>
      <c r="J386" s="76">
        <v>16</v>
      </c>
      <c r="K386" s="76">
        <v>27</v>
      </c>
    </row>
    <row r="387" spans="2:11" ht="15" customHeight="1" thickBot="1" x14ac:dyDescent="0.25">
      <c r="B387" s="39" t="s">
        <v>455</v>
      </c>
      <c r="C387" s="76">
        <v>0</v>
      </c>
      <c r="D387" s="76">
        <v>56</v>
      </c>
      <c r="E387" s="76">
        <v>99</v>
      </c>
      <c r="F387" s="76">
        <v>2</v>
      </c>
      <c r="G387" s="76">
        <v>1</v>
      </c>
      <c r="H387" s="76">
        <v>11</v>
      </c>
      <c r="I387" s="76">
        <v>27</v>
      </c>
      <c r="J387" s="76">
        <v>13</v>
      </c>
      <c r="K387" s="76">
        <v>30</v>
      </c>
    </row>
    <row r="388" spans="2:11" ht="15" customHeight="1" thickBot="1" x14ac:dyDescent="0.25">
      <c r="B388" s="39" t="s">
        <v>456</v>
      </c>
      <c r="C388" s="76">
        <v>0</v>
      </c>
      <c r="D388" s="76">
        <v>46</v>
      </c>
      <c r="E388" s="76">
        <v>31</v>
      </c>
      <c r="F388" s="76">
        <v>4</v>
      </c>
      <c r="G388" s="76">
        <v>2</v>
      </c>
      <c r="H388" s="76">
        <v>12</v>
      </c>
      <c r="I388" s="76">
        <v>29</v>
      </c>
      <c r="J388" s="76">
        <v>16</v>
      </c>
      <c r="K388" s="76">
        <v>26</v>
      </c>
    </row>
    <row r="389" spans="2:11" ht="15" customHeight="1" thickBot="1" x14ac:dyDescent="0.25">
      <c r="B389" s="39" t="s">
        <v>457</v>
      </c>
      <c r="C389" s="76">
        <v>0</v>
      </c>
      <c r="D389" s="76">
        <v>65</v>
      </c>
      <c r="E389" s="76">
        <v>50</v>
      </c>
      <c r="F389" s="76">
        <v>0</v>
      </c>
      <c r="G389" s="76">
        <v>1</v>
      </c>
      <c r="H389" s="76">
        <v>13</v>
      </c>
      <c r="I389" s="76">
        <v>32</v>
      </c>
      <c r="J389" s="76">
        <v>28</v>
      </c>
      <c r="K389" s="76">
        <v>25</v>
      </c>
    </row>
    <row r="390" spans="2:11" ht="15" customHeight="1" thickBot="1" x14ac:dyDescent="0.25">
      <c r="B390" s="39" t="s">
        <v>458</v>
      </c>
      <c r="C390" s="76">
        <v>0</v>
      </c>
      <c r="D390" s="76">
        <v>35</v>
      </c>
      <c r="E390" s="76">
        <v>16</v>
      </c>
      <c r="F390" s="76">
        <v>1</v>
      </c>
      <c r="G390" s="76">
        <v>1</v>
      </c>
      <c r="H390" s="76">
        <v>8</v>
      </c>
      <c r="I390" s="76">
        <v>9</v>
      </c>
      <c r="J390" s="76">
        <v>7</v>
      </c>
      <c r="K390" s="76">
        <v>11</v>
      </c>
    </row>
    <row r="391" spans="2:11" ht="15" customHeight="1" thickBot="1" x14ac:dyDescent="0.25">
      <c r="B391" s="39" t="s">
        <v>459</v>
      </c>
      <c r="C391" s="76">
        <v>0</v>
      </c>
      <c r="D391" s="76">
        <v>21</v>
      </c>
      <c r="E391" s="76">
        <v>20</v>
      </c>
      <c r="F391" s="76">
        <v>0</v>
      </c>
      <c r="G391" s="76">
        <v>0</v>
      </c>
      <c r="H391" s="76">
        <v>3</v>
      </c>
      <c r="I391" s="76">
        <v>12</v>
      </c>
      <c r="J391" s="76">
        <v>6</v>
      </c>
      <c r="K391" s="76">
        <v>10</v>
      </c>
    </row>
    <row r="392" spans="2:11" ht="15" customHeight="1" thickBot="1" x14ac:dyDescent="0.25">
      <c r="B392" s="39" t="s">
        <v>460</v>
      </c>
      <c r="C392" s="76">
        <v>0</v>
      </c>
      <c r="D392" s="76">
        <v>31</v>
      </c>
      <c r="E392" s="76">
        <v>31</v>
      </c>
      <c r="F392" s="76">
        <v>0</v>
      </c>
      <c r="G392" s="76">
        <v>0</v>
      </c>
      <c r="H392" s="76">
        <v>11</v>
      </c>
      <c r="I392" s="76">
        <v>19</v>
      </c>
      <c r="J392" s="76">
        <v>10</v>
      </c>
      <c r="K392" s="76">
        <v>40</v>
      </c>
    </row>
    <row r="393" spans="2:11" ht="15" customHeight="1" thickBot="1" x14ac:dyDescent="0.25">
      <c r="B393" s="39" t="s">
        <v>461</v>
      </c>
      <c r="C393" s="76">
        <v>0</v>
      </c>
      <c r="D393" s="76">
        <v>24</v>
      </c>
      <c r="E393" s="76">
        <v>23</v>
      </c>
      <c r="F393" s="76">
        <v>1</v>
      </c>
      <c r="G393" s="76">
        <v>0</v>
      </c>
      <c r="H393" s="76">
        <v>7</v>
      </c>
      <c r="I393" s="76">
        <v>32</v>
      </c>
      <c r="J393" s="76">
        <v>7</v>
      </c>
      <c r="K393" s="76">
        <v>16</v>
      </c>
    </row>
    <row r="394" spans="2:11" ht="15" customHeight="1" thickBot="1" x14ac:dyDescent="0.25">
      <c r="B394" s="39" t="s">
        <v>462</v>
      </c>
      <c r="C394" s="76">
        <v>0</v>
      </c>
      <c r="D394" s="76">
        <v>621</v>
      </c>
      <c r="E394" s="76">
        <v>461</v>
      </c>
      <c r="F394" s="76">
        <v>30</v>
      </c>
      <c r="G394" s="76">
        <v>6</v>
      </c>
      <c r="H394" s="76">
        <v>105</v>
      </c>
      <c r="I394" s="76">
        <v>338</v>
      </c>
      <c r="J394" s="76">
        <v>257</v>
      </c>
      <c r="K394" s="76">
        <v>398</v>
      </c>
    </row>
    <row r="395" spans="2:11" ht="15" customHeight="1" thickBot="1" x14ac:dyDescent="0.25">
      <c r="B395" s="39" t="s">
        <v>463</v>
      </c>
      <c r="C395" s="76">
        <v>1</v>
      </c>
      <c r="D395" s="76">
        <v>34</v>
      </c>
      <c r="E395" s="76">
        <v>11</v>
      </c>
      <c r="F395" s="76">
        <v>2</v>
      </c>
      <c r="G395" s="76">
        <v>3</v>
      </c>
      <c r="H395" s="76">
        <v>13</v>
      </c>
      <c r="I395" s="76">
        <v>39</v>
      </c>
      <c r="J395" s="76">
        <v>8</v>
      </c>
      <c r="K395" s="76">
        <v>10</v>
      </c>
    </row>
    <row r="396" spans="2:11" ht="15" customHeight="1" thickBot="1" x14ac:dyDescent="0.25">
      <c r="B396" s="39" t="s">
        <v>464</v>
      </c>
      <c r="C396" s="76">
        <v>0</v>
      </c>
      <c r="D396" s="76">
        <v>28</v>
      </c>
      <c r="E396" s="76">
        <v>16</v>
      </c>
      <c r="F396" s="76">
        <v>0</v>
      </c>
      <c r="G396" s="76">
        <v>0</v>
      </c>
      <c r="H396" s="76">
        <v>5</v>
      </c>
      <c r="I396" s="76">
        <v>26</v>
      </c>
      <c r="J396" s="76">
        <v>11</v>
      </c>
      <c r="K396" s="76">
        <v>25</v>
      </c>
    </row>
    <row r="397" spans="2:11" ht="15" customHeight="1" thickBot="1" x14ac:dyDescent="0.25">
      <c r="B397" s="39" t="s">
        <v>465</v>
      </c>
      <c r="C397" s="76">
        <v>0</v>
      </c>
      <c r="D397" s="76">
        <v>46</v>
      </c>
      <c r="E397" s="76">
        <v>38</v>
      </c>
      <c r="F397" s="76">
        <v>2</v>
      </c>
      <c r="G397" s="76">
        <v>2</v>
      </c>
      <c r="H397" s="76">
        <v>8</v>
      </c>
      <c r="I397" s="76">
        <v>32</v>
      </c>
      <c r="J397" s="76">
        <v>13</v>
      </c>
      <c r="K397" s="76">
        <v>30</v>
      </c>
    </row>
    <row r="398" spans="2:11" ht="15" customHeight="1" thickBot="1" x14ac:dyDescent="0.25">
      <c r="B398" s="39" t="s">
        <v>466</v>
      </c>
      <c r="C398" s="76">
        <v>0</v>
      </c>
      <c r="D398" s="76">
        <v>41</v>
      </c>
      <c r="E398" s="76">
        <v>24</v>
      </c>
      <c r="F398" s="76">
        <v>1</v>
      </c>
      <c r="G398" s="76">
        <v>0</v>
      </c>
      <c r="H398" s="76">
        <v>9</v>
      </c>
      <c r="I398" s="76">
        <v>30</v>
      </c>
      <c r="J398" s="76">
        <v>19</v>
      </c>
      <c r="K398" s="76">
        <v>19</v>
      </c>
    </row>
    <row r="399" spans="2:11" ht="15" customHeight="1" thickBot="1" x14ac:dyDescent="0.25">
      <c r="B399" s="39" t="s">
        <v>467</v>
      </c>
      <c r="C399" s="76">
        <v>0</v>
      </c>
      <c r="D399" s="76">
        <v>33</v>
      </c>
      <c r="E399" s="76">
        <v>27</v>
      </c>
      <c r="F399" s="76">
        <v>0</v>
      </c>
      <c r="G399" s="76">
        <v>1</v>
      </c>
      <c r="H399" s="76">
        <v>10</v>
      </c>
      <c r="I399" s="76">
        <v>31</v>
      </c>
      <c r="J399" s="76">
        <v>10</v>
      </c>
      <c r="K399" s="76">
        <v>32</v>
      </c>
    </row>
    <row r="400" spans="2:11" ht="15" customHeight="1" thickBot="1" x14ac:dyDescent="0.25">
      <c r="B400" s="39" t="s">
        <v>468</v>
      </c>
      <c r="C400" s="76">
        <v>0</v>
      </c>
      <c r="D400" s="76">
        <v>34</v>
      </c>
      <c r="E400" s="76">
        <v>18</v>
      </c>
      <c r="F400" s="76">
        <v>5</v>
      </c>
      <c r="G400" s="76">
        <v>0</v>
      </c>
      <c r="H400" s="76">
        <v>13</v>
      </c>
      <c r="I400" s="76">
        <v>23</v>
      </c>
      <c r="J400" s="76">
        <v>9</v>
      </c>
      <c r="K400" s="76">
        <v>25</v>
      </c>
    </row>
    <row r="401" spans="2:11" ht="15" customHeight="1" thickBot="1" x14ac:dyDescent="0.25">
      <c r="B401" s="39" t="s">
        <v>469</v>
      </c>
      <c r="C401" s="76">
        <v>0</v>
      </c>
      <c r="D401" s="76">
        <v>46</v>
      </c>
      <c r="E401" s="76">
        <v>33</v>
      </c>
      <c r="F401" s="76">
        <v>1</v>
      </c>
      <c r="G401" s="76">
        <v>0</v>
      </c>
      <c r="H401" s="76">
        <v>16</v>
      </c>
      <c r="I401" s="76">
        <v>41</v>
      </c>
      <c r="J401" s="76">
        <v>14</v>
      </c>
      <c r="K401" s="76">
        <v>23</v>
      </c>
    </row>
    <row r="402" spans="2:11" ht="15" customHeight="1" thickBot="1" x14ac:dyDescent="0.25">
      <c r="B402" s="39" t="s">
        <v>470</v>
      </c>
      <c r="C402" s="76">
        <v>0</v>
      </c>
      <c r="D402" s="76">
        <v>38</v>
      </c>
      <c r="E402" s="76">
        <v>26</v>
      </c>
      <c r="F402" s="76">
        <v>3</v>
      </c>
      <c r="G402" s="76">
        <v>1</v>
      </c>
      <c r="H402" s="76">
        <v>17</v>
      </c>
      <c r="I402" s="76">
        <v>27</v>
      </c>
      <c r="J402" s="76">
        <v>14</v>
      </c>
      <c r="K402" s="76">
        <v>9</v>
      </c>
    </row>
    <row r="403" spans="2:11" ht="15" customHeight="1" thickBot="1" x14ac:dyDescent="0.25">
      <c r="B403" s="39" t="s">
        <v>471</v>
      </c>
      <c r="C403" s="76">
        <v>0</v>
      </c>
      <c r="D403" s="76">
        <v>43</v>
      </c>
      <c r="E403" s="76">
        <v>31</v>
      </c>
      <c r="F403" s="76">
        <v>1</v>
      </c>
      <c r="G403" s="76">
        <v>1</v>
      </c>
      <c r="H403" s="76">
        <v>6</v>
      </c>
      <c r="I403" s="76">
        <v>15</v>
      </c>
      <c r="J403" s="76">
        <v>10</v>
      </c>
      <c r="K403" s="76">
        <v>16</v>
      </c>
    </row>
    <row r="404" spans="2:11" ht="15" customHeight="1" thickBot="1" x14ac:dyDescent="0.25">
      <c r="B404" s="54" t="s">
        <v>472</v>
      </c>
      <c r="C404" s="76">
        <v>0</v>
      </c>
      <c r="D404" s="76">
        <v>13</v>
      </c>
      <c r="E404" s="76">
        <v>17</v>
      </c>
      <c r="F404" s="76">
        <v>1</v>
      </c>
      <c r="G404" s="76">
        <v>0</v>
      </c>
      <c r="H404" s="76">
        <v>3</v>
      </c>
      <c r="I404" s="76">
        <v>9</v>
      </c>
      <c r="J404" s="76">
        <v>2</v>
      </c>
      <c r="K404" s="76">
        <v>8</v>
      </c>
    </row>
    <row r="405" spans="2:11" ht="15" customHeight="1" thickBot="1" x14ac:dyDescent="0.25">
      <c r="B405" s="58" t="s">
        <v>473</v>
      </c>
      <c r="C405" s="76">
        <v>0</v>
      </c>
      <c r="D405" s="76">
        <v>9</v>
      </c>
      <c r="E405" s="76">
        <v>11</v>
      </c>
      <c r="F405" s="76">
        <v>1</v>
      </c>
      <c r="G405" s="76">
        <v>0</v>
      </c>
      <c r="H405" s="76">
        <v>2</v>
      </c>
      <c r="I405" s="76">
        <v>3</v>
      </c>
      <c r="J405" s="76">
        <v>4</v>
      </c>
      <c r="K405" s="76">
        <v>5</v>
      </c>
    </row>
    <row r="406" spans="2:11" ht="15" customHeight="1" thickBot="1" x14ac:dyDescent="0.25">
      <c r="B406" s="39" t="s">
        <v>474</v>
      </c>
      <c r="C406" s="76">
        <v>0</v>
      </c>
      <c r="D406" s="76">
        <v>67</v>
      </c>
      <c r="E406" s="76">
        <v>51</v>
      </c>
      <c r="F406" s="76">
        <v>2</v>
      </c>
      <c r="G406" s="76">
        <v>1</v>
      </c>
      <c r="H406" s="76">
        <v>12</v>
      </c>
      <c r="I406" s="76">
        <v>42</v>
      </c>
      <c r="J406" s="76">
        <v>28</v>
      </c>
      <c r="K406" s="76">
        <v>37</v>
      </c>
    </row>
    <row r="407" spans="2:11" ht="15" customHeight="1" thickBot="1" x14ac:dyDescent="0.25">
      <c r="B407" s="39" t="s">
        <v>475</v>
      </c>
      <c r="C407" s="76">
        <v>0</v>
      </c>
      <c r="D407" s="76">
        <v>15</v>
      </c>
      <c r="E407" s="76">
        <v>19</v>
      </c>
      <c r="F407" s="76">
        <v>0</v>
      </c>
      <c r="G407" s="76">
        <v>0</v>
      </c>
      <c r="H407" s="76">
        <v>5</v>
      </c>
      <c r="I407" s="76">
        <v>14</v>
      </c>
      <c r="J407" s="76">
        <v>10</v>
      </c>
      <c r="K407" s="76">
        <v>9</v>
      </c>
    </row>
    <row r="408" spans="2:11" ht="15" customHeight="1" thickBot="1" x14ac:dyDescent="0.25">
      <c r="B408" s="39" t="s">
        <v>476</v>
      </c>
      <c r="C408" s="76">
        <v>0</v>
      </c>
      <c r="D408" s="76">
        <v>29</v>
      </c>
      <c r="E408" s="76">
        <v>25</v>
      </c>
      <c r="F408" s="76">
        <v>1</v>
      </c>
      <c r="G408" s="76">
        <v>1</v>
      </c>
      <c r="H408" s="76">
        <v>10</v>
      </c>
      <c r="I408" s="76">
        <v>16</v>
      </c>
      <c r="J408" s="76">
        <v>18</v>
      </c>
      <c r="K408" s="76">
        <v>27</v>
      </c>
    </row>
    <row r="409" spans="2:11" ht="15" customHeight="1" thickBot="1" x14ac:dyDescent="0.25">
      <c r="B409" s="39" t="s">
        <v>477</v>
      </c>
      <c r="C409" s="76">
        <v>0</v>
      </c>
      <c r="D409" s="76">
        <v>4</v>
      </c>
      <c r="E409" s="76">
        <v>8</v>
      </c>
      <c r="F409" s="76">
        <v>0</v>
      </c>
      <c r="G409" s="76">
        <v>0</v>
      </c>
      <c r="H409" s="76">
        <v>1</v>
      </c>
      <c r="I409" s="76">
        <v>4</v>
      </c>
      <c r="J409" s="76">
        <v>3</v>
      </c>
      <c r="K409" s="76">
        <v>5</v>
      </c>
    </row>
    <row r="410" spans="2:11" ht="15" customHeight="1" thickBot="1" x14ac:dyDescent="0.25">
      <c r="B410" s="39" t="s">
        <v>478</v>
      </c>
      <c r="C410" s="76">
        <v>0</v>
      </c>
      <c r="D410" s="76">
        <v>116</v>
      </c>
      <c r="E410" s="76">
        <v>92</v>
      </c>
      <c r="F410" s="76">
        <v>4</v>
      </c>
      <c r="G410" s="76">
        <v>5</v>
      </c>
      <c r="H410" s="76">
        <v>20</v>
      </c>
      <c r="I410" s="76">
        <v>80</v>
      </c>
      <c r="J410" s="76">
        <v>50</v>
      </c>
      <c r="K410" s="76">
        <v>79</v>
      </c>
    </row>
    <row r="411" spans="2:11" ht="15" customHeight="1" thickBot="1" x14ac:dyDescent="0.25">
      <c r="B411" s="39" t="s">
        <v>479</v>
      </c>
      <c r="C411" s="76">
        <v>0</v>
      </c>
      <c r="D411" s="76">
        <v>6</v>
      </c>
      <c r="E411" s="76">
        <v>8</v>
      </c>
      <c r="F411" s="76">
        <v>0</v>
      </c>
      <c r="G411" s="76">
        <v>0</v>
      </c>
      <c r="H411" s="76">
        <v>0</v>
      </c>
      <c r="I411" s="76">
        <v>4</v>
      </c>
      <c r="J411" s="76">
        <v>1</v>
      </c>
      <c r="K411" s="76">
        <v>7</v>
      </c>
    </row>
    <row r="412" spans="2:11" ht="15" customHeight="1" thickBot="1" x14ac:dyDescent="0.25">
      <c r="B412" s="39" t="s">
        <v>480</v>
      </c>
      <c r="C412" s="76">
        <v>0</v>
      </c>
      <c r="D412" s="76">
        <v>29</v>
      </c>
      <c r="E412" s="76">
        <v>30</v>
      </c>
      <c r="F412" s="76">
        <v>2</v>
      </c>
      <c r="G412" s="76">
        <v>0</v>
      </c>
      <c r="H412" s="76">
        <v>8</v>
      </c>
      <c r="I412" s="76">
        <v>20</v>
      </c>
      <c r="J412" s="76">
        <v>15</v>
      </c>
      <c r="K412" s="76">
        <v>23</v>
      </c>
    </row>
    <row r="413" spans="2:11" ht="15" customHeight="1" thickBot="1" x14ac:dyDescent="0.25">
      <c r="B413" s="39" t="s">
        <v>481</v>
      </c>
      <c r="C413" s="76">
        <v>0</v>
      </c>
      <c r="D413" s="76">
        <v>12</v>
      </c>
      <c r="E413" s="76">
        <v>16</v>
      </c>
      <c r="F413" s="76">
        <v>1</v>
      </c>
      <c r="G413" s="76">
        <v>1</v>
      </c>
      <c r="H413" s="76">
        <v>6</v>
      </c>
      <c r="I413" s="76">
        <v>19</v>
      </c>
      <c r="J413" s="76">
        <v>11</v>
      </c>
      <c r="K413" s="76">
        <v>20</v>
      </c>
    </row>
    <row r="414" spans="2:11" ht="15" customHeight="1" thickBot="1" x14ac:dyDescent="0.25">
      <c r="B414" s="39" t="s">
        <v>482</v>
      </c>
      <c r="C414" s="76">
        <v>0</v>
      </c>
      <c r="D414" s="76">
        <v>8</v>
      </c>
      <c r="E414" s="76">
        <v>7</v>
      </c>
      <c r="F414" s="76">
        <v>0</v>
      </c>
      <c r="G414" s="76">
        <v>0</v>
      </c>
      <c r="H414" s="76">
        <v>0</v>
      </c>
      <c r="I414" s="76">
        <v>6</v>
      </c>
      <c r="J414" s="76">
        <v>12</v>
      </c>
      <c r="K414" s="76">
        <v>19</v>
      </c>
    </row>
    <row r="415" spans="2:11" ht="15" customHeight="1" thickBot="1" x14ac:dyDescent="0.25">
      <c r="B415" s="56" t="s">
        <v>483</v>
      </c>
      <c r="C415" s="76">
        <v>0</v>
      </c>
      <c r="D415" s="76">
        <v>20</v>
      </c>
      <c r="E415" s="76">
        <v>28</v>
      </c>
      <c r="F415" s="76">
        <v>2</v>
      </c>
      <c r="G415" s="76">
        <v>2</v>
      </c>
      <c r="H415" s="76">
        <v>8</v>
      </c>
      <c r="I415" s="76">
        <v>11</v>
      </c>
      <c r="J415" s="76">
        <v>5</v>
      </c>
      <c r="K415" s="76">
        <v>8</v>
      </c>
    </row>
    <row r="416" spans="2:11" ht="15" customHeight="1" thickBot="1" x14ac:dyDescent="0.25">
      <c r="B416" s="39" t="s">
        <v>484</v>
      </c>
      <c r="C416" s="76">
        <v>0</v>
      </c>
      <c r="D416" s="76">
        <v>14</v>
      </c>
      <c r="E416" s="76">
        <v>7</v>
      </c>
      <c r="F416" s="76">
        <v>0</v>
      </c>
      <c r="G416" s="76">
        <v>2</v>
      </c>
      <c r="H416" s="76">
        <v>0</v>
      </c>
      <c r="I416" s="76">
        <v>0</v>
      </c>
      <c r="J416" s="76">
        <v>7</v>
      </c>
      <c r="K416" s="76">
        <v>12</v>
      </c>
    </row>
    <row r="417" spans="2:11" ht="15" customHeight="1" thickBot="1" x14ac:dyDescent="0.25">
      <c r="B417" s="39" t="s">
        <v>485</v>
      </c>
      <c r="C417" s="76">
        <v>0</v>
      </c>
      <c r="D417" s="76">
        <v>20</v>
      </c>
      <c r="E417" s="76">
        <v>5</v>
      </c>
      <c r="F417" s="76">
        <v>1</v>
      </c>
      <c r="G417" s="76">
        <v>1</v>
      </c>
      <c r="H417" s="76">
        <v>1</v>
      </c>
      <c r="I417" s="76">
        <v>3</v>
      </c>
      <c r="J417" s="76">
        <v>4</v>
      </c>
      <c r="K417" s="76">
        <v>2</v>
      </c>
    </row>
    <row r="418" spans="2:11" ht="15" customHeight="1" thickBot="1" x14ac:dyDescent="0.25">
      <c r="B418" s="39" t="s">
        <v>486</v>
      </c>
      <c r="C418" s="76">
        <v>0</v>
      </c>
      <c r="D418" s="76">
        <v>18</v>
      </c>
      <c r="E418" s="76">
        <v>16</v>
      </c>
      <c r="F418" s="76">
        <v>0</v>
      </c>
      <c r="G418" s="76">
        <v>0</v>
      </c>
      <c r="H418" s="76">
        <v>5</v>
      </c>
      <c r="I418" s="76">
        <v>3</v>
      </c>
      <c r="J418" s="76">
        <v>13</v>
      </c>
      <c r="K418" s="76">
        <v>17</v>
      </c>
    </row>
    <row r="419" spans="2:11" ht="15" customHeight="1" thickBot="1" x14ac:dyDescent="0.25">
      <c r="B419" s="39" t="s">
        <v>487</v>
      </c>
      <c r="C419" s="76">
        <v>0</v>
      </c>
      <c r="D419" s="76">
        <v>91</v>
      </c>
      <c r="E419" s="76">
        <v>57</v>
      </c>
      <c r="F419" s="76">
        <v>4</v>
      </c>
      <c r="G419" s="76">
        <v>4</v>
      </c>
      <c r="H419" s="76">
        <v>23</v>
      </c>
      <c r="I419" s="76">
        <v>45</v>
      </c>
      <c r="J419" s="76">
        <v>37</v>
      </c>
      <c r="K419" s="76">
        <v>72</v>
      </c>
    </row>
    <row r="420" spans="2:11" ht="15" customHeight="1" thickBot="1" x14ac:dyDescent="0.25">
      <c r="B420" s="56" t="s">
        <v>488</v>
      </c>
      <c r="C420" s="76">
        <v>0</v>
      </c>
      <c r="D420" s="76">
        <v>10</v>
      </c>
      <c r="E420" s="76">
        <v>13</v>
      </c>
      <c r="F420" s="76">
        <v>0</v>
      </c>
      <c r="G420" s="76">
        <v>0</v>
      </c>
      <c r="H420" s="76">
        <v>3</v>
      </c>
      <c r="I420" s="76">
        <v>4</v>
      </c>
      <c r="J420" s="76">
        <v>1</v>
      </c>
      <c r="K420" s="76">
        <v>5</v>
      </c>
    </row>
    <row r="421" spans="2:11" ht="15" customHeight="1" thickBot="1" x14ac:dyDescent="0.25">
      <c r="B421" s="39" t="s">
        <v>489</v>
      </c>
      <c r="C421" s="76">
        <v>0</v>
      </c>
      <c r="D421" s="76">
        <v>6</v>
      </c>
      <c r="E421" s="76">
        <v>4</v>
      </c>
      <c r="F421" s="76">
        <v>1</v>
      </c>
      <c r="G421" s="76">
        <v>0</v>
      </c>
      <c r="H421" s="76">
        <v>0</v>
      </c>
      <c r="I421" s="76">
        <v>3</v>
      </c>
      <c r="J421" s="76">
        <v>3</v>
      </c>
      <c r="K421" s="76">
        <v>2</v>
      </c>
    </row>
    <row r="422" spans="2:11" ht="15" customHeight="1" thickBot="1" x14ac:dyDescent="0.25">
      <c r="B422" s="54" t="s">
        <v>490</v>
      </c>
      <c r="C422" s="76">
        <v>0</v>
      </c>
      <c r="D422" s="76">
        <v>60</v>
      </c>
      <c r="E422" s="76">
        <v>40</v>
      </c>
      <c r="F422" s="76">
        <v>2</v>
      </c>
      <c r="G422" s="76">
        <v>1</v>
      </c>
      <c r="H422" s="76">
        <v>29</v>
      </c>
      <c r="I422" s="76">
        <v>45</v>
      </c>
      <c r="J422" s="76">
        <v>33</v>
      </c>
      <c r="K422" s="76">
        <v>41</v>
      </c>
    </row>
    <row r="423" spans="2:11" ht="15" customHeight="1" thickBot="1" x14ac:dyDescent="0.25">
      <c r="B423" s="58" t="s">
        <v>491</v>
      </c>
      <c r="C423" s="76">
        <v>0</v>
      </c>
      <c r="D423" s="76">
        <v>25</v>
      </c>
      <c r="E423" s="76">
        <v>13</v>
      </c>
      <c r="F423" s="76">
        <v>1</v>
      </c>
      <c r="G423" s="76">
        <v>0</v>
      </c>
      <c r="H423" s="76">
        <v>4</v>
      </c>
      <c r="I423" s="76">
        <v>2</v>
      </c>
      <c r="J423" s="76">
        <v>9</v>
      </c>
      <c r="K423" s="76">
        <v>15</v>
      </c>
    </row>
    <row r="424" spans="2:11" ht="15" customHeight="1" thickBot="1" x14ac:dyDescent="0.25">
      <c r="B424" s="39" t="s">
        <v>492</v>
      </c>
      <c r="C424" s="76">
        <v>0</v>
      </c>
      <c r="D424" s="76">
        <v>11</v>
      </c>
      <c r="E424" s="76">
        <v>3</v>
      </c>
      <c r="F424" s="76">
        <v>0</v>
      </c>
      <c r="G424" s="76">
        <v>0</v>
      </c>
      <c r="H424" s="76">
        <v>2</v>
      </c>
      <c r="I424" s="76">
        <v>5</v>
      </c>
      <c r="J424" s="76">
        <v>1</v>
      </c>
      <c r="K424" s="76">
        <v>0</v>
      </c>
    </row>
    <row r="425" spans="2:11" ht="15" customHeight="1" thickBot="1" x14ac:dyDescent="0.25">
      <c r="B425" s="39" t="s">
        <v>493</v>
      </c>
      <c r="C425" s="76">
        <v>0</v>
      </c>
      <c r="D425" s="76">
        <v>20</v>
      </c>
      <c r="E425" s="76">
        <v>8</v>
      </c>
      <c r="F425" s="76">
        <v>0</v>
      </c>
      <c r="G425" s="76">
        <v>0</v>
      </c>
      <c r="H425" s="76">
        <v>1</v>
      </c>
      <c r="I425" s="76">
        <v>5</v>
      </c>
      <c r="J425" s="76">
        <v>10</v>
      </c>
      <c r="K425" s="76">
        <v>8</v>
      </c>
    </row>
    <row r="426" spans="2:11" ht="15" customHeight="1" thickBot="1" x14ac:dyDescent="0.25">
      <c r="B426" s="39" t="s">
        <v>494</v>
      </c>
      <c r="C426" s="76">
        <v>0</v>
      </c>
      <c r="D426" s="76">
        <v>20</v>
      </c>
      <c r="E426" s="76">
        <v>5</v>
      </c>
      <c r="F426" s="76">
        <v>0</v>
      </c>
      <c r="G426" s="76">
        <v>0</v>
      </c>
      <c r="H426" s="76">
        <v>4</v>
      </c>
      <c r="I426" s="76">
        <v>2</v>
      </c>
      <c r="J426" s="76">
        <v>9</v>
      </c>
      <c r="K426" s="76">
        <v>6</v>
      </c>
    </row>
    <row r="427" spans="2:11" ht="15" customHeight="1" thickBot="1" x14ac:dyDescent="0.25">
      <c r="B427" s="39" t="s">
        <v>495</v>
      </c>
      <c r="C427" s="76">
        <v>0</v>
      </c>
      <c r="D427" s="76">
        <v>64</v>
      </c>
      <c r="E427" s="76">
        <v>20</v>
      </c>
      <c r="F427" s="76">
        <v>3</v>
      </c>
      <c r="G427" s="76">
        <v>0</v>
      </c>
      <c r="H427" s="76">
        <v>14</v>
      </c>
      <c r="I427" s="76">
        <v>25</v>
      </c>
      <c r="J427" s="76">
        <v>38</v>
      </c>
      <c r="K427" s="76">
        <v>16</v>
      </c>
    </row>
    <row r="428" spans="2:11" ht="15" customHeight="1" thickBot="1" x14ac:dyDescent="0.25">
      <c r="B428" s="54" t="s">
        <v>496</v>
      </c>
      <c r="C428" s="76">
        <v>0</v>
      </c>
      <c r="D428" s="76">
        <v>26</v>
      </c>
      <c r="E428" s="76">
        <v>23</v>
      </c>
      <c r="F428" s="76">
        <v>2</v>
      </c>
      <c r="G428" s="76">
        <v>0</v>
      </c>
      <c r="H428" s="76">
        <v>6</v>
      </c>
      <c r="I428" s="76">
        <v>13</v>
      </c>
      <c r="J428" s="76">
        <v>5</v>
      </c>
      <c r="K428" s="76">
        <v>8</v>
      </c>
    </row>
    <row r="429" spans="2:11" ht="15" customHeight="1" thickBot="1" x14ac:dyDescent="0.25">
      <c r="B429" s="58" t="s">
        <v>497</v>
      </c>
      <c r="C429" s="76">
        <v>0</v>
      </c>
      <c r="D429" s="76">
        <v>25</v>
      </c>
      <c r="E429" s="76">
        <v>7</v>
      </c>
      <c r="F429" s="76">
        <v>0</v>
      </c>
      <c r="G429" s="76">
        <v>2</v>
      </c>
      <c r="H429" s="76">
        <v>7</v>
      </c>
      <c r="I429" s="76">
        <v>21</v>
      </c>
      <c r="J429" s="76">
        <v>6</v>
      </c>
      <c r="K429" s="76">
        <v>6</v>
      </c>
    </row>
    <row r="430" spans="2:11" ht="15" customHeight="1" thickBot="1" x14ac:dyDescent="0.25">
      <c r="B430" s="39" t="s">
        <v>498</v>
      </c>
      <c r="C430" s="76">
        <v>0</v>
      </c>
      <c r="D430" s="76">
        <v>70</v>
      </c>
      <c r="E430" s="76">
        <v>20</v>
      </c>
      <c r="F430" s="76">
        <v>2</v>
      </c>
      <c r="G430" s="76">
        <v>0</v>
      </c>
      <c r="H430" s="76">
        <v>12</v>
      </c>
      <c r="I430" s="76">
        <v>25</v>
      </c>
      <c r="J430" s="76">
        <v>17</v>
      </c>
      <c r="K430" s="76">
        <v>30</v>
      </c>
    </row>
    <row r="431" spans="2:11" ht="15" customHeight="1" thickBot="1" x14ac:dyDescent="0.25">
      <c r="B431" s="39" t="s">
        <v>499</v>
      </c>
      <c r="C431" s="76">
        <v>0</v>
      </c>
      <c r="D431" s="76">
        <v>14</v>
      </c>
      <c r="E431" s="76">
        <v>9</v>
      </c>
      <c r="F431" s="76">
        <v>0</v>
      </c>
      <c r="G431" s="76">
        <v>0</v>
      </c>
      <c r="H431" s="76">
        <v>1</v>
      </c>
      <c r="I431" s="76">
        <v>14</v>
      </c>
      <c r="J431" s="76">
        <v>3</v>
      </c>
      <c r="K431" s="76">
        <v>9</v>
      </c>
    </row>
    <row r="432" spans="2:11" ht="15" customHeight="1" thickBot="1" x14ac:dyDescent="0.25">
      <c r="B432" s="39" t="s">
        <v>500</v>
      </c>
      <c r="C432" s="76">
        <v>0</v>
      </c>
      <c r="D432" s="76">
        <v>92</v>
      </c>
      <c r="E432" s="76">
        <v>37</v>
      </c>
      <c r="F432" s="76">
        <v>4</v>
      </c>
      <c r="G432" s="76">
        <v>0</v>
      </c>
      <c r="H432" s="76">
        <v>23</v>
      </c>
      <c r="I432" s="76">
        <v>53</v>
      </c>
      <c r="J432" s="76">
        <v>47</v>
      </c>
      <c r="K432" s="76">
        <v>51</v>
      </c>
    </row>
    <row r="433" spans="2:11" ht="15" customHeight="1" thickBot="1" x14ac:dyDescent="0.25">
      <c r="B433" s="39" t="s">
        <v>501</v>
      </c>
      <c r="C433" s="76">
        <v>0</v>
      </c>
      <c r="D433" s="76">
        <v>3</v>
      </c>
      <c r="E433" s="76">
        <v>7</v>
      </c>
      <c r="F433" s="76">
        <v>0</v>
      </c>
      <c r="G433" s="76">
        <v>0</v>
      </c>
      <c r="H433" s="76">
        <v>1</v>
      </c>
      <c r="I433" s="76">
        <v>3</v>
      </c>
      <c r="J433" s="76">
        <v>2</v>
      </c>
      <c r="K433" s="76">
        <v>5</v>
      </c>
    </row>
    <row r="434" spans="2:11" ht="15" customHeight="1" thickBot="1" x14ac:dyDescent="0.25">
      <c r="B434" s="56" t="s">
        <v>502</v>
      </c>
      <c r="C434" s="76">
        <v>0</v>
      </c>
      <c r="D434" s="76">
        <v>46</v>
      </c>
      <c r="E434" s="76">
        <v>18</v>
      </c>
      <c r="F434" s="76">
        <v>2</v>
      </c>
      <c r="G434" s="76">
        <v>0</v>
      </c>
      <c r="H434" s="76">
        <v>4</v>
      </c>
      <c r="I434" s="76">
        <v>16</v>
      </c>
      <c r="J434" s="76">
        <v>8</v>
      </c>
      <c r="K434" s="76">
        <v>13</v>
      </c>
    </row>
    <row r="435" spans="2:11" ht="15" customHeight="1" thickBot="1" x14ac:dyDescent="0.25">
      <c r="B435" s="39" t="s">
        <v>503</v>
      </c>
      <c r="C435" s="76">
        <v>0</v>
      </c>
      <c r="D435" s="76">
        <v>2</v>
      </c>
      <c r="E435" s="76">
        <v>1</v>
      </c>
      <c r="F435" s="76">
        <v>0</v>
      </c>
      <c r="G435" s="76">
        <v>0</v>
      </c>
      <c r="H435" s="76">
        <v>0</v>
      </c>
      <c r="I435" s="76">
        <v>2</v>
      </c>
      <c r="J435" s="76">
        <v>0</v>
      </c>
      <c r="K435" s="76">
        <v>1</v>
      </c>
    </row>
    <row r="436" spans="2:11" ht="15" customHeight="1" thickBot="1" x14ac:dyDescent="0.25">
      <c r="B436" s="39" t="s">
        <v>504</v>
      </c>
      <c r="C436" s="76">
        <v>0</v>
      </c>
      <c r="D436" s="76">
        <v>12</v>
      </c>
      <c r="E436" s="76">
        <v>20</v>
      </c>
      <c r="F436" s="76">
        <v>1</v>
      </c>
      <c r="G436" s="76">
        <v>0</v>
      </c>
      <c r="H436" s="76">
        <v>1</v>
      </c>
      <c r="I436" s="76">
        <v>10</v>
      </c>
      <c r="J436" s="76">
        <v>1</v>
      </c>
      <c r="K436" s="76">
        <v>5</v>
      </c>
    </row>
    <row r="437" spans="2:11" ht="15" customHeight="1" thickBot="1" x14ac:dyDescent="0.25">
      <c r="B437" s="39" t="s">
        <v>505</v>
      </c>
      <c r="C437" s="76">
        <v>0</v>
      </c>
      <c r="D437" s="76">
        <v>69</v>
      </c>
      <c r="E437" s="76">
        <v>31</v>
      </c>
      <c r="F437" s="76">
        <v>1</v>
      </c>
      <c r="G437" s="76">
        <v>3</v>
      </c>
      <c r="H437" s="76">
        <v>7</v>
      </c>
      <c r="I437" s="76">
        <v>20</v>
      </c>
      <c r="J437" s="76">
        <v>19</v>
      </c>
      <c r="K437" s="76">
        <v>20</v>
      </c>
    </row>
    <row r="438" spans="2:11" ht="15" customHeight="1" thickBot="1" x14ac:dyDescent="0.25">
      <c r="B438" s="40" t="s">
        <v>25</v>
      </c>
      <c r="C438" s="77">
        <v>12</v>
      </c>
      <c r="D438" s="77">
        <v>11189</v>
      </c>
      <c r="E438" s="77">
        <v>7463</v>
      </c>
      <c r="F438" s="77">
        <v>474</v>
      </c>
      <c r="G438" s="77">
        <v>186</v>
      </c>
      <c r="H438" s="77">
        <v>2582</v>
      </c>
      <c r="I438" s="77">
        <v>6468</v>
      </c>
      <c r="J438" s="77">
        <v>4681</v>
      </c>
      <c r="K438" s="77">
        <v>5685</v>
      </c>
    </row>
    <row r="439" spans="2:11" x14ac:dyDescent="0.2">
      <c r="C439" s="15"/>
      <c r="D439" s="15"/>
      <c r="E439" s="15"/>
      <c r="F439" s="15"/>
      <c r="G439" s="15"/>
    </row>
  </sheetData>
  <mergeCells count="1">
    <mergeCell ref="C5:K5"/>
  </mergeCells>
  <phoneticPr fontId="8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N158"/>
  <sheetViews>
    <sheetView zoomScale="120" zoomScaleNormal="120" workbookViewId="0"/>
  </sheetViews>
  <sheetFormatPr baseColWidth="10" defaultRowHeight="14.25" x14ac:dyDescent="0.2"/>
  <cols>
    <col min="1" max="1" width="4" style="5" customWidth="1"/>
    <col min="2" max="2" width="14.7109375" style="5" customWidth="1"/>
    <col min="3" max="3" width="17.140625" style="5" customWidth="1"/>
    <col min="4" max="4" width="16.7109375" style="5" customWidth="1"/>
    <col min="5" max="5" width="16.5703125" style="5" customWidth="1"/>
    <col min="6" max="6" width="19.140625" style="5" customWidth="1"/>
    <col min="7" max="8" width="16.7109375" style="5" customWidth="1"/>
    <col min="9" max="9" width="18.140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140625" style="5" customWidth="1"/>
    <col min="18" max="20" width="16.7109375" style="5" customWidth="1"/>
    <col min="21" max="16384" width="11.42578125" style="5"/>
  </cols>
  <sheetData>
    <row r="1" spans="2:12" x14ac:dyDescent="0.2">
      <c r="K1" s="6"/>
    </row>
    <row r="2" spans="2:12" ht="36" customHeight="1" x14ac:dyDescent="0.2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2">
      <c r="B3" s="10"/>
      <c r="C3" s="11"/>
      <c r="D3" s="11"/>
      <c r="E3" s="11"/>
      <c r="F3" s="11"/>
      <c r="G3" s="11"/>
      <c r="H3" s="11"/>
      <c r="I3" s="11"/>
    </row>
    <row r="4" spans="2:12" ht="15" x14ac:dyDescent="0.2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"/>
    <row r="6" spans="2:12" ht="69.95" customHeight="1" x14ac:dyDescent="0.2">
      <c r="B6" s="24"/>
      <c r="C6" s="26" t="s">
        <v>28</v>
      </c>
      <c r="D6" s="26" t="s">
        <v>21</v>
      </c>
      <c r="E6" s="26" t="s">
        <v>18</v>
      </c>
      <c r="F6" s="26" t="s">
        <v>19</v>
      </c>
      <c r="G6" s="26" t="s">
        <v>20</v>
      </c>
      <c r="H6" s="26" t="s">
        <v>29</v>
      </c>
      <c r="I6" s="26" t="s">
        <v>27</v>
      </c>
      <c r="J6" s="26" t="s">
        <v>26</v>
      </c>
      <c r="K6" s="26" t="s">
        <v>57</v>
      </c>
      <c r="L6" s="26" t="s">
        <v>58</v>
      </c>
    </row>
    <row r="7" spans="2:12" ht="15" thickBot="1" x14ac:dyDescent="0.25">
      <c r="B7" s="27" t="s">
        <v>0</v>
      </c>
      <c r="C7" s="28">
        <v>44</v>
      </c>
      <c r="D7" s="28">
        <v>23182</v>
      </c>
      <c r="E7" s="28">
        <v>14335</v>
      </c>
      <c r="F7" s="28">
        <v>1989</v>
      </c>
      <c r="G7" s="28">
        <v>1090</v>
      </c>
      <c r="H7" s="29">
        <v>7.3170731707317069E-2</v>
      </c>
      <c r="I7" s="29">
        <v>-4.1000000000000002E-2</v>
      </c>
      <c r="J7" s="29">
        <v>-0.10249186075632356</v>
      </c>
      <c r="K7" s="29">
        <v>-0.28799999999999998</v>
      </c>
      <c r="L7" s="29">
        <v>-0.33979406420351305</v>
      </c>
    </row>
    <row r="8" spans="2:12" ht="15" thickBot="1" x14ac:dyDescent="0.25">
      <c r="B8" s="30" t="s">
        <v>1</v>
      </c>
      <c r="C8" s="31">
        <v>55</v>
      </c>
      <c r="D8" s="31">
        <v>21346</v>
      </c>
      <c r="E8" s="31">
        <v>13060</v>
      </c>
      <c r="F8" s="31">
        <v>1687</v>
      </c>
      <c r="G8" s="31">
        <v>994</v>
      </c>
      <c r="H8" s="32">
        <v>0.83333333333333337</v>
      </c>
      <c r="I8" s="32">
        <v>-5.6000000000000001E-2</v>
      </c>
      <c r="J8" s="32">
        <v>-9.8439872980809057E-2</v>
      </c>
      <c r="K8" s="32">
        <v>-0.28799999999999998</v>
      </c>
      <c r="L8" s="32">
        <v>-0.32928475033738192</v>
      </c>
    </row>
    <row r="9" spans="2:12" ht="15" thickBot="1" x14ac:dyDescent="0.25">
      <c r="B9" s="33" t="s">
        <v>2</v>
      </c>
      <c r="C9" s="31">
        <v>37</v>
      </c>
      <c r="D9" s="31">
        <v>15348</v>
      </c>
      <c r="E9" s="31">
        <v>9521</v>
      </c>
      <c r="F9" s="31">
        <v>1238</v>
      </c>
      <c r="G9" s="31">
        <v>669</v>
      </c>
      <c r="H9" s="32">
        <v>0.48</v>
      </c>
      <c r="I9" s="32">
        <v>-5.8000000000000003E-2</v>
      </c>
      <c r="J9" s="32">
        <v>-7.8493999225706546E-2</v>
      </c>
      <c r="K9" s="32">
        <v>-0.20899999999999999</v>
      </c>
      <c r="L9" s="32">
        <v>-0.30959752321981426</v>
      </c>
    </row>
    <row r="10" spans="2:12" ht="15" thickBot="1" x14ac:dyDescent="0.25">
      <c r="B10" s="34" t="s">
        <v>3</v>
      </c>
      <c r="C10" s="51">
        <v>53</v>
      </c>
      <c r="D10" s="35">
        <v>20757</v>
      </c>
      <c r="E10" s="35">
        <v>13331</v>
      </c>
      <c r="F10" s="35">
        <v>1627</v>
      </c>
      <c r="G10" s="35">
        <v>917</v>
      </c>
      <c r="H10" s="36">
        <v>0.1276595744680851</v>
      </c>
      <c r="I10" s="36">
        <v>-0.08</v>
      </c>
      <c r="J10" s="36">
        <v>-9.9317613674751712E-2</v>
      </c>
      <c r="K10" s="36">
        <v>-0.21199999999999999</v>
      </c>
      <c r="L10" s="36">
        <v>-0.26048387096774195</v>
      </c>
    </row>
    <row r="11" spans="2:12" ht="15" thickBot="1" x14ac:dyDescent="0.25">
      <c r="B11" s="27" t="s">
        <v>4</v>
      </c>
      <c r="C11" s="28">
        <v>34</v>
      </c>
      <c r="D11" s="28">
        <v>18923</v>
      </c>
      <c r="E11" s="28">
        <v>11808</v>
      </c>
      <c r="F11" s="28">
        <v>1398</v>
      </c>
      <c r="G11" s="28">
        <v>802</v>
      </c>
      <c r="H11" s="29">
        <f>+(C11-C7)/C7</f>
        <v>-0.22727272727272727</v>
      </c>
      <c r="I11" s="29">
        <f>+(D11-D7)/D7</f>
        <v>-0.18372012768527304</v>
      </c>
      <c r="J11" s="29">
        <f>+(E11-E7)/E7</f>
        <v>-0.17628182769445414</v>
      </c>
      <c r="K11" s="29">
        <f>+(F11-F7)/F7</f>
        <v>-0.2971342383107089</v>
      </c>
      <c r="L11" s="29">
        <f>+(G11-G7)/G7</f>
        <v>-0.26422018348623855</v>
      </c>
    </row>
    <row r="12" spans="2:12" ht="15" thickBot="1" x14ac:dyDescent="0.25">
      <c r="B12" s="30" t="s">
        <v>5</v>
      </c>
      <c r="C12" s="31">
        <v>56</v>
      </c>
      <c r="D12" s="31">
        <v>21079</v>
      </c>
      <c r="E12" s="31">
        <v>13254</v>
      </c>
      <c r="F12" s="31">
        <v>1703</v>
      </c>
      <c r="G12" s="31">
        <v>849</v>
      </c>
      <c r="H12" s="32">
        <f t="shared" ref="H12:H18" si="0">+(C12-C8)/C8</f>
        <v>1.8181818181818181E-2</v>
      </c>
      <c r="I12" s="32">
        <f t="shared" ref="I12:I63" si="1">+(D12-D8)/D8</f>
        <v>-1.2508198257284737E-2</v>
      </c>
      <c r="J12" s="32">
        <f t="shared" ref="J12:J63" si="2">+(E12-E8)/E8</f>
        <v>1.4854517611026033E-2</v>
      </c>
      <c r="K12" s="32">
        <f t="shared" ref="K12:K63" si="3">+(F12-F8)/F8</f>
        <v>9.4842916419679898E-3</v>
      </c>
      <c r="L12" s="32">
        <f t="shared" ref="L12:L58" si="4">+(G12-G8)/G8</f>
        <v>-0.14587525150905434</v>
      </c>
    </row>
    <row r="13" spans="2:12" ht="15" thickBot="1" x14ac:dyDescent="0.25">
      <c r="B13" s="33" t="s">
        <v>6</v>
      </c>
      <c r="C13" s="31">
        <v>42</v>
      </c>
      <c r="D13" s="31">
        <v>14945</v>
      </c>
      <c r="E13" s="31">
        <v>9615</v>
      </c>
      <c r="F13" s="31">
        <v>1229</v>
      </c>
      <c r="G13" s="31">
        <v>599</v>
      </c>
      <c r="H13" s="32">
        <f t="shared" si="0"/>
        <v>0.13513513513513514</v>
      </c>
      <c r="I13" s="32">
        <f t="shared" si="1"/>
        <v>-2.6257492832942403E-2</v>
      </c>
      <c r="J13" s="32">
        <f t="shared" si="2"/>
        <v>9.8729125091902119E-3</v>
      </c>
      <c r="K13" s="32">
        <f t="shared" si="3"/>
        <v>-7.2697899838449114E-3</v>
      </c>
      <c r="L13" s="32">
        <f t="shared" si="4"/>
        <v>-0.10463378176382661</v>
      </c>
    </row>
    <row r="14" spans="2:12" ht="15" thickBot="1" x14ac:dyDescent="0.25">
      <c r="B14" s="34" t="s">
        <v>7</v>
      </c>
      <c r="C14" s="35">
        <v>59</v>
      </c>
      <c r="D14" s="35">
        <v>18879</v>
      </c>
      <c r="E14" s="35">
        <v>13300</v>
      </c>
      <c r="F14" s="35">
        <v>1580</v>
      </c>
      <c r="G14" s="35">
        <v>910</v>
      </c>
      <c r="H14" s="36">
        <f t="shared" si="0"/>
        <v>0.11320754716981132</v>
      </c>
      <c r="I14" s="36">
        <f t="shared" si="1"/>
        <v>-9.0475502240208117E-2</v>
      </c>
      <c r="J14" s="36">
        <f t="shared" si="2"/>
        <v>-2.3254069462155876E-3</v>
      </c>
      <c r="K14" s="36">
        <f t="shared" si="3"/>
        <v>-2.8887523048555623E-2</v>
      </c>
      <c r="L14" s="36">
        <f t="shared" si="4"/>
        <v>-7.6335877862595417E-3</v>
      </c>
    </row>
    <row r="15" spans="2:12" ht="15" thickBot="1" x14ac:dyDescent="0.25">
      <c r="B15" s="27" t="s">
        <v>8</v>
      </c>
      <c r="C15" s="28">
        <v>41</v>
      </c>
      <c r="D15" s="28">
        <v>17357</v>
      </c>
      <c r="E15" s="28">
        <v>11992</v>
      </c>
      <c r="F15" s="28">
        <v>1428</v>
      </c>
      <c r="G15" s="28">
        <v>764</v>
      </c>
      <c r="H15" s="29">
        <f t="shared" si="0"/>
        <v>0.20588235294117646</v>
      </c>
      <c r="I15" s="29">
        <f t="shared" si="1"/>
        <v>-8.2756433969243773E-2</v>
      </c>
      <c r="J15" s="29">
        <f t="shared" si="2"/>
        <v>1.5582655826558265E-2</v>
      </c>
      <c r="K15" s="29">
        <f t="shared" si="3"/>
        <v>2.1459227467811159E-2</v>
      </c>
      <c r="L15" s="29">
        <f t="shared" si="4"/>
        <v>-4.738154613466334E-2</v>
      </c>
    </row>
    <row r="16" spans="2:12" ht="15" thickBot="1" x14ac:dyDescent="0.25">
      <c r="B16" s="30" t="s">
        <v>9</v>
      </c>
      <c r="C16" s="31">
        <v>52</v>
      </c>
      <c r="D16" s="31">
        <v>18240</v>
      </c>
      <c r="E16" s="31">
        <v>12180</v>
      </c>
      <c r="F16" s="31">
        <v>1473</v>
      </c>
      <c r="G16" s="31">
        <v>783</v>
      </c>
      <c r="H16" s="32">
        <f t="shared" si="0"/>
        <v>-7.1428571428571425E-2</v>
      </c>
      <c r="I16" s="32">
        <f t="shared" si="1"/>
        <v>-0.1346838085298164</v>
      </c>
      <c r="J16" s="32">
        <f t="shared" si="2"/>
        <v>-8.1032141240380259E-2</v>
      </c>
      <c r="K16" s="32">
        <f t="shared" si="3"/>
        <v>-0.13505578391074574</v>
      </c>
      <c r="L16" s="32">
        <f t="shared" si="4"/>
        <v>-7.7738515901060068E-2</v>
      </c>
    </row>
    <row r="17" spans="2:12" ht="15" thickBot="1" x14ac:dyDescent="0.25">
      <c r="B17" s="33" t="s">
        <v>10</v>
      </c>
      <c r="C17" s="31">
        <v>29</v>
      </c>
      <c r="D17" s="31">
        <v>14206</v>
      </c>
      <c r="E17" s="31">
        <v>9652</v>
      </c>
      <c r="F17" s="31">
        <v>1133</v>
      </c>
      <c r="G17" s="31">
        <v>564</v>
      </c>
      <c r="H17" s="32">
        <f t="shared" si="0"/>
        <v>-0.30952380952380953</v>
      </c>
      <c r="I17" s="32">
        <f t="shared" si="1"/>
        <v>-4.9447975911676142E-2</v>
      </c>
      <c r="J17" s="32">
        <f t="shared" si="2"/>
        <v>3.8481539261570464E-3</v>
      </c>
      <c r="K17" s="32">
        <f t="shared" si="3"/>
        <v>-7.8112286411716844E-2</v>
      </c>
      <c r="L17" s="32">
        <f t="shared" si="4"/>
        <v>-5.8430717863105178E-2</v>
      </c>
    </row>
    <row r="18" spans="2:12" ht="15" thickBot="1" x14ac:dyDescent="0.25">
      <c r="B18" s="34" t="s">
        <v>11</v>
      </c>
      <c r="C18" s="35">
        <v>42</v>
      </c>
      <c r="D18" s="35">
        <v>18581</v>
      </c>
      <c r="E18" s="35">
        <v>13743</v>
      </c>
      <c r="F18" s="35">
        <v>1487</v>
      </c>
      <c r="G18" s="35">
        <v>836</v>
      </c>
      <c r="H18" s="36">
        <f t="shared" si="0"/>
        <v>-0.28813559322033899</v>
      </c>
      <c r="I18" s="36">
        <f t="shared" si="1"/>
        <v>-1.5784734360930135E-2</v>
      </c>
      <c r="J18" s="36">
        <f t="shared" si="2"/>
        <v>3.3308270676691731E-2</v>
      </c>
      <c r="K18" s="36">
        <f t="shared" si="3"/>
        <v>-5.8860759493670887E-2</v>
      </c>
      <c r="L18" s="36">
        <f t="shared" si="4"/>
        <v>-8.1318681318681321E-2</v>
      </c>
    </row>
    <row r="19" spans="2:12" ht="15" thickBot="1" x14ac:dyDescent="0.25">
      <c r="B19" s="27" t="s">
        <v>22</v>
      </c>
      <c r="C19" s="28">
        <v>38</v>
      </c>
      <c r="D19" s="28">
        <v>18262</v>
      </c>
      <c r="E19" s="28">
        <v>12558</v>
      </c>
      <c r="F19" s="28">
        <v>1439</v>
      </c>
      <c r="G19" s="28">
        <v>806</v>
      </c>
      <c r="H19" s="29">
        <f>+(C19-C15)/C15</f>
        <v>-7.3170731707317069E-2</v>
      </c>
      <c r="I19" s="29">
        <f t="shared" si="1"/>
        <v>5.2140346834130324E-2</v>
      </c>
      <c r="J19" s="29">
        <f t="shared" si="2"/>
        <v>4.7198132088058703E-2</v>
      </c>
      <c r="K19" s="29">
        <f t="shared" si="3"/>
        <v>7.7030812324929976E-3</v>
      </c>
      <c r="L19" s="29">
        <f t="shared" si="4"/>
        <v>5.4973821989528798E-2</v>
      </c>
    </row>
    <row r="20" spans="2:12" ht="15" thickBot="1" x14ac:dyDescent="0.25">
      <c r="B20" s="30" t="s">
        <v>38</v>
      </c>
      <c r="C20" s="31">
        <v>53</v>
      </c>
      <c r="D20" s="31">
        <v>19191</v>
      </c>
      <c r="E20" s="31">
        <v>12883</v>
      </c>
      <c r="F20" s="31">
        <v>1393</v>
      </c>
      <c r="G20" s="31">
        <v>742</v>
      </c>
      <c r="H20" s="32">
        <f t="shared" ref="H20:H63" si="5">+(C20-C16)/C16</f>
        <v>1.9230769230769232E-2</v>
      </c>
      <c r="I20" s="32">
        <f t="shared" si="1"/>
        <v>5.2138157894736845E-2</v>
      </c>
      <c r="J20" s="32">
        <f t="shared" si="2"/>
        <v>5.7717569786535305E-2</v>
      </c>
      <c r="K20" s="32">
        <f t="shared" si="3"/>
        <v>-5.4310930074677528E-2</v>
      </c>
      <c r="L20" s="32">
        <f t="shared" si="4"/>
        <v>-5.2362707535121331E-2</v>
      </c>
    </row>
    <row r="21" spans="2:12" ht="15" thickBot="1" x14ac:dyDescent="0.25">
      <c r="B21" s="33" t="s">
        <v>55</v>
      </c>
      <c r="C21" s="31">
        <v>23</v>
      </c>
      <c r="D21" s="31">
        <v>14308</v>
      </c>
      <c r="E21" s="31">
        <v>9632</v>
      </c>
      <c r="F21" s="31">
        <v>1006</v>
      </c>
      <c r="G21" s="31">
        <v>427</v>
      </c>
      <c r="H21" s="32">
        <f t="shared" si="5"/>
        <v>-0.20689655172413793</v>
      </c>
      <c r="I21" s="32">
        <f t="shared" si="1"/>
        <v>7.1800647613684361E-3</v>
      </c>
      <c r="J21" s="32">
        <f t="shared" si="2"/>
        <v>-2.0721094073767096E-3</v>
      </c>
      <c r="K21" s="32">
        <f t="shared" si="3"/>
        <v>-0.11209179170344219</v>
      </c>
      <c r="L21" s="32">
        <f t="shared" si="4"/>
        <v>-0.24290780141843971</v>
      </c>
    </row>
    <row r="22" spans="2:12" ht="15" thickBot="1" x14ac:dyDescent="0.25">
      <c r="B22" s="34" t="s">
        <v>56</v>
      </c>
      <c r="C22" s="35">
        <v>46</v>
      </c>
      <c r="D22" s="35">
        <v>19132</v>
      </c>
      <c r="E22" s="35">
        <v>13547</v>
      </c>
      <c r="F22" s="35">
        <v>1394</v>
      </c>
      <c r="G22" s="35">
        <v>753</v>
      </c>
      <c r="H22" s="36">
        <f t="shared" si="5"/>
        <v>9.5238095238095233E-2</v>
      </c>
      <c r="I22" s="36">
        <f t="shared" si="1"/>
        <v>2.9653947580862171E-2</v>
      </c>
      <c r="J22" s="36">
        <f t="shared" si="2"/>
        <v>-1.4261806010332534E-2</v>
      </c>
      <c r="K22" s="36">
        <f t="shared" si="3"/>
        <v>-6.2542030934767984E-2</v>
      </c>
      <c r="L22" s="36">
        <f t="shared" si="4"/>
        <v>-9.9282296650717708E-2</v>
      </c>
    </row>
    <row r="23" spans="2:12" ht="15" thickBot="1" x14ac:dyDescent="0.25">
      <c r="B23" s="27" t="s">
        <v>59</v>
      </c>
      <c r="C23" s="28">
        <v>47</v>
      </c>
      <c r="D23" s="28">
        <v>18284</v>
      </c>
      <c r="E23" s="28">
        <v>13017</v>
      </c>
      <c r="F23" s="28">
        <v>1338</v>
      </c>
      <c r="G23" s="28">
        <v>658</v>
      </c>
      <c r="H23" s="29">
        <f t="shared" si="5"/>
        <v>0.23684210526315788</v>
      </c>
      <c r="I23" s="29">
        <f t="shared" si="1"/>
        <v>1.2046873288796408E-3</v>
      </c>
      <c r="J23" s="29">
        <f t="shared" si="2"/>
        <v>3.6550406115623504E-2</v>
      </c>
      <c r="K23" s="29">
        <f t="shared" si="3"/>
        <v>-7.0187630298818623E-2</v>
      </c>
      <c r="L23" s="29">
        <f t="shared" si="4"/>
        <v>-0.18362282878411912</v>
      </c>
    </row>
    <row r="24" spans="2:12" ht="15" thickBot="1" x14ac:dyDescent="0.25">
      <c r="B24" s="30" t="s">
        <v>60</v>
      </c>
      <c r="C24" s="31">
        <v>60</v>
      </c>
      <c r="D24" s="31">
        <v>18064</v>
      </c>
      <c r="E24" s="31">
        <v>12275</v>
      </c>
      <c r="F24" s="31">
        <v>1277</v>
      </c>
      <c r="G24" s="31">
        <v>645</v>
      </c>
      <c r="H24" s="32">
        <f t="shared" si="5"/>
        <v>0.13207547169811321</v>
      </c>
      <c r="I24" s="32">
        <f t="shared" si="1"/>
        <v>-5.8725444218644153E-2</v>
      </c>
      <c r="J24" s="32">
        <f t="shared" si="2"/>
        <v>-4.7193976558255066E-2</v>
      </c>
      <c r="K24" s="32">
        <f t="shared" si="3"/>
        <v>-8.3273510409188803E-2</v>
      </c>
      <c r="L24" s="32">
        <f t="shared" si="4"/>
        <v>-0.1307277628032345</v>
      </c>
    </row>
    <row r="25" spans="2:12" ht="15" thickBot="1" x14ac:dyDescent="0.25">
      <c r="B25" s="33" t="s">
        <v>61</v>
      </c>
      <c r="C25" s="31">
        <v>29</v>
      </c>
      <c r="D25" s="31">
        <v>14216</v>
      </c>
      <c r="E25" s="31">
        <v>9493</v>
      </c>
      <c r="F25" s="31">
        <v>1021</v>
      </c>
      <c r="G25" s="31">
        <v>456</v>
      </c>
      <c r="H25" s="32">
        <f t="shared" si="5"/>
        <v>0.2608695652173913</v>
      </c>
      <c r="I25" s="32">
        <f t="shared" si="1"/>
        <v>-6.4299692479731618E-3</v>
      </c>
      <c r="J25" s="32">
        <f t="shared" si="2"/>
        <v>-1.4431063122923589E-2</v>
      </c>
      <c r="K25" s="32">
        <f t="shared" si="3"/>
        <v>1.4910536779324055E-2</v>
      </c>
      <c r="L25" s="32">
        <f t="shared" si="4"/>
        <v>6.7915690866510545E-2</v>
      </c>
    </row>
    <row r="26" spans="2:12" ht="15" thickBot="1" x14ac:dyDescent="0.25">
      <c r="B26" s="34" t="s">
        <v>62</v>
      </c>
      <c r="C26" s="35">
        <v>40</v>
      </c>
      <c r="D26" s="35">
        <v>18287</v>
      </c>
      <c r="E26" s="35">
        <v>13543</v>
      </c>
      <c r="F26" s="35">
        <v>1236</v>
      </c>
      <c r="G26" s="35">
        <v>716</v>
      </c>
      <c r="H26" s="36">
        <f t="shared" si="5"/>
        <v>-0.13043478260869565</v>
      </c>
      <c r="I26" s="36">
        <f t="shared" si="1"/>
        <v>-4.4166840894835878E-2</v>
      </c>
      <c r="J26" s="36">
        <f t="shared" si="2"/>
        <v>-2.9526832509042594E-4</v>
      </c>
      <c r="K26" s="36">
        <f t="shared" si="3"/>
        <v>-0.1133428981348637</v>
      </c>
      <c r="L26" s="36">
        <f t="shared" si="4"/>
        <v>-4.9136786188579015E-2</v>
      </c>
    </row>
    <row r="27" spans="2:12" ht="15" thickBot="1" x14ac:dyDescent="0.25">
      <c r="B27" s="27" t="s">
        <v>63</v>
      </c>
      <c r="C27" s="28">
        <v>45</v>
      </c>
      <c r="D27" s="28">
        <v>18365</v>
      </c>
      <c r="E27" s="28">
        <v>12821</v>
      </c>
      <c r="F27" s="28">
        <v>1284</v>
      </c>
      <c r="G27" s="28">
        <v>655</v>
      </c>
      <c r="H27" s="29">
        <f t="shared" si="5"/>
        <v>-4.2553191489361701E-2</v>
      </c>
      <c r="I27" s="29">
        <f t="shared" si="1"/>
        <v>4.4301028221395752E-3</v>
      </c>
      <c r="J27" s="29">
        <f t="shared" si="2"/>
        <v>-1.5057232849350849E-2</v>
      </c>
      <c r="K27" s="29">
        <f t="shared" si="3"/>
        <v>-4.0358744394618833E-2</v>
      </c>
      <c r="L27" s="29">
        <f t="shared" si="4"/>
        <v>-4.559270516717325E-3</v>
      </c>
    </row>
    <row r="28" spans="2:12" ht="15" thickBot="1" x14ac:dyDescent="0.25">
      <c r="B28" s="30" t="s">
        <v>64</v>
      </c>
      <c r="C28" s="31">
        <v>35</v>
      </c>
      <c r="D28" s="31">
        <v>18032</v>
      </c>
      <c r="E28" s="31">
        <v>12504</v>
      </c>
      <c r="F28" s="31">
        <v>1232</v>
      </c>
      <c r="G28" s="31">
        <v>609</v>
      </c>
      <c r="H28" s="32">
        <f t="shared" si="5"/>
        <v>-0.41666666666666669</v>
      </c>
      <c r="I28" s="32">
        <f t="shared" si="1"/>
        <v>-1.7714791851195749E-3</v>
      </c>
      <c r="J28" s="32">
        <f t="shared" si="2"/>
        <v>1.8655804480651732E-2</v>
      </c>
      <c r="K28" s="32">
        <f t="shared" si="3"/>
        <v>-3.5238841033672669E-2</v>
      </c>
      <c r="L28" s="32">
        <f t="shared" si="4"/>
        <v>-5.5813953488372092E-2</v>
      </c>
    </row>
    <row r="29" spans="2:12" ht="15" thickBot="1" x14ac:dyDescent="0.25">
      <c r="B29" s="33" t="s">
        <v>65</v>
      </c>
      <c r="C29" s="31">
        <v>27</v>
      </c>
      <c r="D29" s="31">
        <v>13768</v>
      </c>
      <c r="E29" s="31">
        <v>9544</v>
      </c>
      <c r="F29" s="31">
        <v>884</v>
      </c>
      <c r="G29" s="31">
        <v>437</v>
      </c>
      <c r="H29" s="32">
        <f t="shared" si="5"/>
        <v>-6.8965517241379309E-2</v>
      </c>
      <c r="I29" s="32">
        <f t="shared" si="1"/>
        <v>-3.1513787281935844E-2</v>
      </c>
      <c r="J29" s="32">
        <f t="shared" si="2"/>
        <v>5.3723796481618038E-3</v>
      </c>
      <c r="K29" s="32">
        <f t="shared" si="3"/>
        <v>-0.13418217433888344</v>
      </c>
      <c r="L29" s="32">
        <f t="shared" si="4"/>
        <v>-4.1666666666666664E-2</v>
      </c>
    </row>
    <row r="30" spans="2:12" ht="15" thickBot="1" x14ac:dyDescent="0.25">
      <c r="B30" s="34" t="s">
        <v>66</v>
      </c>
      <c r="C30" s="35">
        <v>57</v>
      </c>
      <c r="D30" s="35">
        <v>20376</v>
      </c>
      <c r="E30" s="35">
        <v>14461</v>
      </c>
      <c r="F30" s="35">
        <v>1329</v>
      </c>
      <c r="G30" s="35">
        <v>695</v>
      </c>
      <c r="H30" s="36">
        <f t="shared" si="5"/>
        <v>0.42499999999999999</v>
      </c>
      <c r="I30" s="36">
        <f t="shared" si="1"/>
        <v>0.11423415541094767</v>
      </c>
      <c r="J30" s="36">
        <f t="shared" si="2"/>
        <v>6.7784095104482023E-2</v>
      </c>
      <c r="K30" s="36">
        <f t="shared" si="3"/>
        <v>7.5242718446601936E-2</v>
      </c>
      <c r="L30" s="36">
        <f t="shared" si="4"/>
        <v>-2.9329608938547486E-2</v>
      </c>
    </row>
    <row r="31" spans="2:12" ht="15" thickBot="1" x14ac:dyDescent="0.25">
      <c r="B31" s="27" t="s">
        <v>67</v>
      </c>
      <c r="C31" s="28">
        <v>49</v>
      </c>
      <c r="D31" s="28">
        <v>17020</v>
      </c>
      <c r="E31" s="28">
        <v>11948</v>
      </c>
      <c r="F31" s="28">
        <v>1048</v>
      </c>
      <c r="G31" s="28">
        <v>567</v>
      </c>
      <c r="H31" s="29">
        <f t="shared" si="5"/>
        <v>8.8888888888888892E-2</v>
      </c>
      <c r="I31" s="29">
        <f t="shared" si="1"/>
        <v>-7.3237135856248303E-2</v>
      </c>
      <c r="J31" s="29">
        <f t="shared" si="2"/>
        <v>-6.8091412526324002E-2</v>
      </c>
      <c r="K31" s="29">
        <f t="shared" si="3"/>
        <v>-0.18380062305295949</v>
      </c>
      <c r="L31" s="29">
        <f t="shared" si="4"/>
        <v>-0.13435114503816795</v>
      </c>
    </row>
    <row r="32" spans="2:12" ht="15" thickBot="1" x14ac:dyDescent="0.25">
      <c r="B32" s="30" t="s">
        <v>68</v>
      </c>
      <c r="C32" s="31">
        <v>46</v>
      </c>
      <c r="D32" s="31">
        <v>18757</v>
      </c>
      <c r="E32" s="31">
        <v>12262</v>
      </c>
      <c r="F32" s="31">
        <v>1316</v>
      </c>
      <c r="G32" s="31">
        <v>562</v>
      </c>
      <c r="H32" s="32">
        <f t="shared" si="5"/>
        <v>0.31428571428571428</v>
      </c>
      <c r="I32" s="32">
        <f t="shared" si="1"/>
        <v>4.0206299911268853E-2</v>
      </c>
      <c r="J32" s="32">
        <f t="shared" si="2"/>
        <v>-1.9353806781829814E-2</v>
      </c>
      <c r="K32" s="32">
        <f t="shared" si="3"/>
        <v>6.8181818181818177E-2</v>
      </c>
      <c r="L32" s="32">
        <f t="shared" si="4"/>
        <v>-7.7175697865353041E-2</v>
      </c>
    </row>
    <row r="33" spans="2:12" ht="15" thickBot="1" x14ac:dyDescent="0.25">
      <c r="B33" s="33" t="s">
        <v>69</v>
      </c>
      <c r="C33" s="31">
        <v>36</v>
      </c>
      <c r="D33" s="31">
        <v>14604</v>
      </c>
      <c r="E33" s="31">
        <v>9632</v>
      </c>
      <c r="F33" s="31">
        <v>955</v>
      </c>
      <c r="G33" s="31">
        <v>486</v>
      </c>
      <c r="H33" s="32">
        <f t="shared" si="5"/>
        <v>0.33333333333333331</v>
      </c>
      <c r="I33" s="32">
        <f t="shared" si="1"/>
        <v>6.0720511330621729E-2</v>
      </c>
      <c r="J33" s="32">
        <f t="shared" si="2"/>
        <v>9.2204526404023462E-3</v>
      </c>
      <c r="K33" s="32">
        <f t="shared" si="3"/>
        <v>8.031674208144797E-2</v>
      </c>
      <c r="L33" s="32">
        <f t="shared" si="4"/>
        <v>0.11212814645308924</v>
      </c>
    </row>
    <row r="34" spans="2:12" ht="15" thickBot="1" x14ac:dyDescent="0.25">
      <c r="B34" s="34" t="s">
        <v>74</v>
      </c>
      <c r="C34" s="35">
        <v>47</v>
      </c>
      <c r="D34" s="35">
        <v>19948</v>
      </c>
      <c r="E34" s="35">
        <v>13769</v>
      </c>
      <c r="F34" s="35">
        <v>1313</v>
      </c>
      <c r="G34" s="35">
        <v>616</v>
      </c>
      <c r="H34" s="36">
        <f t="shared" si="5"/>
        <v>-0.17543859649122806</v>
      </c>
      <c r="I34" s="36">
        <f t="shared" si="1"/>
        <v>-2.1005104043973301E-2</v>
      </c>
      <c r="J34" s="36">
        <f t="shared" si="2"/>
        <v>-4.7852845584676028E-2</v>
      </c>
      <c r="K34" s="36">
        <f t="shared" si="3"/>
        <v>-1.2039127163280662E-2</v>
      </c>
      <c r="L34" s="36">
        <f t="shared" si="4"/>
        <v>-0.11366906474820145</v>
      </c>
    </row>
    <row r="35" spans="2:12" ht="15" thickBot="1" x14ac:dyDescent="0.25">
      <c r="B35" s="27" t="s">
        <v>506</v>
      </c>
      <c r="C35" s="28">
        <v>55</v>
      </c>
      <c r="D35" s="28">
        <v>19376</v>
      </c>
      <c r="E35" s="28">
        <v>12887</v>
      </c>
      <c r="F35" s="28">
        <v>1187</v>
      </c>
      <c r="G35" s="28">
        <v>595</v>
      </c>
      <c r="H35" s="29">
        <f t="shared" si="5"/>
        <v>0.12244897959183673</v>
      </c>
      <c r="I35" s="29">
        <f t="shared" si="1"/>
        <v>0.13842538190364279</v>
      </c>
      <c r="J35" s="29">
        <f t="shared" si="2"/>
        <v>7.8590559089387349E-2</v>
      </c>
      <c r="K35" s="29">
        <f t="shared" si="3"/>
        <v>0.13263358778625955</v>
      </c>
      <c r="L35" s="29">
        <f t="shared" si="4"/>
        <v>4.9382716049382713E-2</v>
      </c>
    </row>
    <row r="36" spans="2:12" ht="15" thickBot="1" x14ac:dyDescent="0.25">
      <c r="B36" s="30" t="s">
        <v>517</v>
      </c>
      <c r="C36" s="31">
        <v>53</v>
      </c>
      <c r="D36" s="31">
        <v>19251</v>
      </c>
      <c r="E36" s="31">
        <v>12625</v>
      </c>
      <c r="F36" s="31">
        <v>1226</v>
      </c>
      <c r="G36" s="31">
        <v>567</v>
      </c>
      <c r="H36" s="32">
        <f t="shared" si="5"/>
        <v>0.15217391304347827</v>
      </c>
      <c r="I36" s="32">
        <f t="shared" si="1"/>
        <v>2.6336834248547211E-2</v>
      </c>
      <c r="J36" s="32">
        <f t="shared" si="2"/>
        <v>2.9603653563855813E-2</v>
      </c>
      <c r="K36" s="32">
        <f t="shared" si="3"/>
        <v>-6.8389057750759874E-2</v>
      </c>
      <c r="L36" s="32">
        <f t="shared" si="4"/>
        <v>8.8967971530249119E-3</v>
      </c>
    </row>
    <row r="37" spans="2:12" ht="15" thickBot="1" x14ac:dyDescent="0.25">
      <c r="B37" s="33" t="s">
        <v>525</v>
      </c>
      <c r="C37" s="31">
        <v>37</v>
      </c>
      <c r="D37" s="31">
        <v>16454</v>
      </c>
      <c r="E37" s="31">
        <v>10812</v>
      </c>
      <c r="F37" s="31">
        <v>1087</v>
      </c>
      <c r="G37" s="31">
        <v>454</v>
      </c>
      <c r="H37" s="32">
        <f t="shared" si="5"/>
        <v>2.7777777777777776E-2</v>
      </c>
      <c r="I37" s="32">
        <f t="shared" si="1"/>
        <v>0.12667762256915913</v>
      </c>
      <c r="J37" s="32">
        <f t="shared" si="2"/>
        <v>0.12250830564784053</v>
      </c>
      <c r="K37" s="32">
        <f t="shared" si="3"/>
        <v>0.13821989528795811</v>
      </c>
      <c r="L37" s="32">
        <f t="shared" si="4"/>
        <v>-6.584362139917696E-2</v>
      </c>
    </row>
    <row r="38" spans="2:12" ht="15" thickBot="1" x14ac:dyDescent="0.25">
      <c r="B38" s="34" t="s">
        <v>526</v>
      </c>
      <c r="C38" s="35">
        <v>57</v>
      </c>
      <c r="D38" s="35">
        <v>20739</v>
      </c>
      <c r="E38" s="35">
        <v>14302</v>
      </c>
      <c r="F38" s="35">
        <v>1305</v>
      </c>
      <c r="G38" s="35">
        <v>624</v>
      </c>
      <c r="H38" s="36">
        <f t="shared" si="5"/>
        <v>0.21276595744680851</v>
      </c>
      <c r="I38" s="36">
        <f t="shared" si="1"/>
        <v>3.9653098054942854E-2</v>
      </c>
      <c r="J38" s="36">
        <f t="shared" si="2"/>
        <v>3.8710145980100225E-2</v>
      </c>
      <c r="K38" s="36">
        <f t="shared" si="3"/>
        <v>-6.0929169840060931E-3</v>
      </c>
      <c r="L38" s="36">
        <f t="shared" si="4"/>
        <v>1.2987012987012988E-2</v>
      </c>
    </row>
    <row r="39" spans="2:12" ht="15" thickBot="1" x14ac:dyDescent="0.25">
      <c r="B39" s="27" t="s">
        <v>527</v>
      </c>
      <c r="C39" s="28">
        <v>56</v>
      </c>
      <c r="D39" s="28">
        <v>19595</v>
      </c>
      <c r="E39" s="28">
        <v>13420</v>
      </c>
      <c r="F39" s="28">
        <v>1266</v>
      </c>
      <c r="G39" s="28">
        <v>552</v>
      </c>
      <c r="H39" s="29">
        <f t="shared" si="5"/>
        <v>1.8181818181818181E-2</v>
      </c>
      <c r="I39" s="29">
        <f t="shared" si="1"/>
        <v>1.1302642444260942E-2</v>
      </c>
      <c r="J39" s="29">
        <f t="shared" si="2"/>
        <v>4.1359509583301E-2</v>
      </c>
      <c r="K39" s="29">
        <f t="shared" si="3"/>
        <v>6.6554338668913221E-2</v>
      </c>
      <c r="L39" s="29">
        <f t="shared" si="4"/>
        <v>-7.2268907563025217E-2</v>
      </c>
    </row>
    <row r="40" spans="2:12" ht="15" thickBot="1" x14ac:dyDescent="0.25">
      <c r="B40" s="30" t="s">
        <v>528</v>
      </c>
      <c r="C40" s="31">
        <v>50</v>
      </c>
      <c r="D40" s="31">
        <v>19612</v>
      </c>
      <c r="E40" s="31">
        <v>13004</v>
      </c>
      <c r="F40" s="31">
        <v>1229</v>
      </c>
      <c r="G40" s="31">
        <v>512</v>
      </c>
      <c r="H40" s="32">
        <f t="shared" si="5"/>
        <v>-5.6603773584905662E-2</v>
      </c>
      <c r="I40" s="32">
        <f t="shared" si="1"/>
        <v>1.8752272609215106E-2</v>
      </c>
      <c r="J40" s="32">
        <f t="shared" si="2"/>
        <v>3.0019801980198019E-2</v>
      </c>
      <c r="K40" s="32">
        <f t="shared" si="3"/>
        <v>2.4469820554649264E-3</v>
      </c>
      <c r="L40" s="32">
        <f t="shared" si="4"/>
        <v>-9.700176366843033E-2</v>
      </c>
    </row>
    <row r="41" spans="2:12" ht="15" thickBot="1" x14ac:dyDescent="0.25">
      <c r="B41" s="33" t="s">
        <v>535</v>
      </c>
      <c r="C41" s="31">
        <v>47</v>
      </c>
      <c r="D41" s="31">
        <v>15249</v>
      </c>
      <c r="E41" s="31">
        <v>10027</v>
      </c>
      <c r="F41" s="31">
        <v>987</v>
      </c>
      <c r="G41" s="31">
        <v>395</v>
      </c>
      <c r="H41" s="32">
        <f t="shared" si="5"/>
        <v>0.27027027027027029</v>
      </c>
      <c r="I41" s="32">
        <f t="shared" si="1"/>
        <v>-7.3234471860945671E-2</v>
      </c>
      <c r="J41" s="32">
        <f t="shared" si="2"/>
        <v>-7.2604513503514614E-2</v>
      </c>
      <c r="K41" s="32">
        <f t="shared" si="3"/>
        <v>-9.1996320147194111E-2</v>
      </c>
      <c r="L41" s="32">
        <f t="shared" si="4"/>
        <v>-0.12995594713656389</v>
      </c>
    </row>
    <row r="42" spans="2:12" ht="15" thickBot="1" x14ac:dyDescent="0.25">
      <c r="B42" s="34" t="s">
        <v>536</v>
      </c>
      <c r="C42" s="35">
        <v>63</v>
      </c>
      <c r="D42" s="35">
        <v>18958</v>
      </c>
      <c r="E42" s="35">
        <v>13512</v>
      </c>
      <c r="F42" s="35">
        <v>1137</v>
      </c>
      <c r="G42" s="35">
        <v>521</v>
      </c>
      <c r="H42" s="36">
        <f t="shared" si="5"/>
        <v>0.10526315789473684</v>
      </c>
      <c r="I42" s="36">
        <f t="shared" si="1"/>
        <v>-8.5876850378513905E-2</v>
      </c>
      <c r="J42" s="36">
        <f t="shared" si="2"/>
        <v>-5.5237029786043911E-2</v>
      </c>
      <c r="K42" s="36">
        <f t="shared" si="3"/>
        <v>-0.12873563218390804</v>
      </c>
      <c r="L42" s="36">
        <f t="shared" si="4"/>
        <v>-0.16506410256410256</v>
      </c>
    </row>
    <row r="43" spans="2:12" ht="15" thickBot="1" x14ac:dyDescent="0.25">
      <c r="B43" s="27" t="s">
        <v>537</v>
      </c>
      <c r="C43" s="28">
        <v>35</v>
      </c>
      <c r="D43" s="28">
        <v>17041</v>
      </c>
      <c r="E43" s="28">
        <v>11699</v>
      </c>
      <c r="F43" s="28">
        <v>1017</v>
      </c>
      <c r="G43" s="28">
        <v>478</v>
      </c>
      <c r="H43" s="29">
        <f t="shared" si="5"/>
        <v>-0.375</v>
      </c>
      <c r="I43" s="29">
        <f t="shared" si="1"/>
        <v>-0.1303393722888492</v>
      </c>
      <c r="J43" s="29">
        <f t="shared" si="2"/>
        <v>-0.12824143070044711</v>
      </c>
      <c r="K43" s="29">
        <f t="shared" si="3"/>
        <v>-0.19668246445497631</v>
      </c>
      <c r="L43" s="29">
        <f t="shared" si="4"/>
        <v>-0.13405797101449277</v>
      </c>
    </row>
    <row r="44" spans="2:12" ht="15" thickBot="1" x14ac:dyDescent="0.25">
      <c r="B44" s="30" t="s">
        <v>538</v>
      </c>
      <c r="C44" s="31">
        <v>46</v>
      </c>
      <c r="D44" s="31">
        <v>18847</v>
      </c>
      <c r="E44" s="31">
        <v>13011</v>
      </c>
      <c r="F44" s="31">
        <v>1061</v>
      </c>
      <c r="G44" s="31">
        <v>515</v>
      </c>
      <c r="H44" s="32">
        <f t="shared" si="5"/>
        <v>-0.08</v>
      </c>
      <c r="I44" s="32">
        <f t="shared" si="1"/>
        <v>-3.90067305731185E-2</v>
      </c>
      <c r="J44" s="32">
        <f t="shared" si="2"/>
        <v>5.3829590895109196E-4</v>
      </c>
      <c r="K44" s="32">
        <f t="shared" si="3"/>
        <v>-0.13669650122050447</v>
      </c>
      <c r="L44" s="32">
        <f t="shared" si="4"/>
        <v>5.859375E-3</v>
      </c>
    </row>
    <row r="45" spans="2:12" ht="15" thickBot="1" x14ac:dyDescent="0.25">
      <c r="B45" s="33" t="s">
        <v>539</v>
      </c>
      <c r="C45" s="31">
        <v>34</v>
      </c>
      <c r="D45" s="31">
        <v>13660</v>
      </c>
      <c r="E45" s="31">
        <v>9325</v>
      </c>
      <c r="F45" s="31">
        <v>816</v>
      </c>
      <c r="G45" s="31">
        <v>400</v>
      </c>
      <c r="H45" s="32">
        <f t="shared" si="5"/>
        <v>-0.27659574468085107</v>
      </c>
      <c r="I45" s="32">
        <f t="shared" si="1"/>
        <v>-0.10420355433143157</v>
      </c>
      <c r="J45" s="32">
        <f t="shared" si="2"/>
        <v>-7.0010970379974072E-2</v>
      </c>
      <c r="K45" s="32">
        <f t="shared" si="3"/>
        <v>-0.17325227963525835</v>
      </c>
      <c r="L45" s="32">
        <f t="shared" si="4"/>
        <v>1.2658227848101266E-2</v>
      </c>
    </row>
    <row r="46" spans="2:12" ht="15" thickBot="1" x14ac:dyDescent="0.25">
      <c r="B46" s="34" t="s">
        <v>540</v>
      </c>
      <c r="C46" s="35">
        <v>44</v>
      </c>
      <c r="D46" s="35">
        <v>17641</v>
      </c>
      <c r="E46" s="35">
        <v>12795</v>
      </c>
      <c r="F46" s="35">
        <v>1018</v>
      </c>
      <c r="G46" s="35">
        <v>535</v>
      </c>
      <c r="H46" s="36">
        <f t="shared" si="5"/>
        <v>-0.30158730158730157</v>
      </c>
      <c r="I46" s="36">
        <f t="shared" si="1"/>
        <v>-6.9469353307310897E-2</v>
      </c>
      <c r="J46" s="36">
        <f t="shared" si="2"/>
        <v>-5.3063943161634104E-2</v>
      </c>
      <c r="K46" s="36">
        <f t="shared" si="3"/>
        <v>-0.10466138962181179</v>
      </c>
      <c r="L46" s="36">
        <f t="shared" si="4"/>
        <v>2.6871401151631478E-2</v>
      </c>
    </row>
    <row r="47" spans="2:12" ht="15" thickBot="1" x14ac:dyDescent="0.25">
      <c r="B47" s="27" t="s">
        <v>541</v>
      </c>
      <c r="C47" s="28">
        <v>41</v>
      </c>
      <c r="D47" s="28">
        <v>17483</v>
      </c>
      <c r="E47" s="28">
        <v>12679</v>
      </c>
      <c r="F47" s="28">
        <v>1041</v>
      </c>
      <c r="G47" s="28">
        <v>491</v>
      </c>
      <c r="H47" s="29">
        <f t="shared" si="5"/>
        <v>0.17142857142857143</v>
      </c>
      <c r="I47" s="29">
        <f t="shared" si="1"/>
        <v>2.593744498562291E-2</v>
      </c>
      <c r="J47" s="29">
        <f t="shared" si="2"/>
        <v>8.3767843405419262E-2</v>
      </c>
      <c r="K47" s="29">
        <f t="shared" si="3"/>
        <v>2.359882005899705E-2</v>
      </c>
      <c r="L47" s="29">
        <f t="shared" si="4"/>
        <v>2.7196652719665274E-2</v>
      </c>
    </row>
    <row r="48" spans="2:12" ht="15" thickBot="1" x14ac:dyDescent="0.25">
      <c r="B48" s="30" t="s">
        <v>542</v>
      </c>
      <c r="C48" s="31">
        <v>36</v>
      </c>
      <c r="D48" s="31">
        <v>17095</v>
      </c>
      <c r="E48" s="31">
        <v>11520</v>
      </c>
      <c r="F48" s="31">
        <v>933</v>
      </c>
      <c r="G48" s="31">
        <v>440</v>
      </c>
      <c r="H48" s="32">
        <f t="shared" si="5"/>
        <v>-0.21739130434782608</v>
      </c>
      <c r="I48" s="32">
        <f t="shared" si="1"/>
        <v>-9.2959091632620575E-2</v>
      </c>
      <c r="J48" s="32">
        <f t="shared" si="2"/>
        <v>-0.11459534240258243</v>
      </c>
      <c r="K48" s="32">
        <f t="shared" si="3"/>
        <v>-0.12064090480678605</v>
      </c>
      <c r="L48" s="32">
        <f t="shared" si="4"/>
        <v>-0.14563106796116504</v>
      </c>
    </row>
    <row r="49" spans="2:13" ht="15" thickBot="1" x14ac:dyDescent="0.25">
      <c r="B49" s="33" t="s">
        <v>543</v>
      </c>
      <c r="C49" s="31">
        <v>35</v>
      </c>
      <c r="D49" s="31">
        <v>12545</v>
      </c>
      <c r="E49" s="31">
        <v>8727</v>
      </c>
      <c r="F49" s="31">
        <v>683</v>
      </c>
      <c r="G49" s="31">
        <v>351</v>
      </c>
      <c r="H49" s="32">
        <f t="shared" si="5"/>
        <v>2.9411764705882353E-2</v>
      </c>
      <c r="I49" s="32">
        <f t="shared" si="1"/>
        <v>-8.1625183016105413E-2</v>
      </c>
      <c r="J49" s="32">
        <f t="shared" si="2"/>
        <v>-6.4128686327077744E-2</v>
      </c>
      <c r="K49" s="32">
        <f t="shared" si="3"/>
        <v>-0.16299019607843138</v>
      </c>
      <c r="L49" s="32">
        <f t="shared" si="4"/>
        <v>-0.1225</v>
      </c>
    </row>
    <row r="50" spans="2:13" ht="15" thickBot="1" x14ac:dyDescent="0.25">
      <c r="B50" s="34" t="s">
        <v>544</v>
      </c>
      <c r="C50" s="35">
        <v>30</v>
      </c>
      <c r="D50" s="35">
        <v>16901</v>
      </c>
      <c r="E50" s="35">
        <v>12093</v>
      </c>
      <c r="F50" s="35">
        <v>1030</v>
      </c>
      <c r="G50" s="35">
        <v>479</v>
      </c>
      <c r="H50" s="36">
        <f t="shared" si="5"/>
        <v>-0.31818181818181818</v>
      </c>
      <c r="I50" s="36">
        <f t="shared" si="1"/>
        <v>-4.1947735389150274E-2</v>
      </c>
      <c r="J50" s="36">
        <f t="shared" si="2"/>
        <v>-5.4865181711606099E-2</v>
      </c>
      <c r="K50" s="36">
        <f t="shared" si="3"/>
        <v>1.1787819253438114E-2</v>
      </c>
      <c r="L50" s="36">
        <f t="shared" si="4"/>
        <v>-0.10467289719626169</v>
      </c>
    </row>
    <row r="51" spans="2:13" ht="15" thickBot="1" x14ac:dyDescent="0.25">
      <c r="B51" s="27" t="s">
        <v>545</v>
      </c>
      <c r="C51" s="28">
        <v>41</v>
      </c>
      <c r="D51" s="28">
        <v>16226</v>
      </c>
      <c r="E51" s="28">
        <v>11594</v>
      </c>
      <c r="F51" s="28">
        <v>864</v>
      </c>
      <c r="G51" s="28">
        <v>424</v>
      </c>
      <c r="H51" s="29">
        <f t="shared" si="5"/>
        <v>0</v>
      </c>
      <c r="I51" s="29">
        <f t="shared" si="1"/>
        <v>-7.1898415603729338E-2</v>
      </c>
      <c r="J51" s="29">
        <f t="shared" si="2"/>
        <v>-8.557457212713937E-2</v>
      </c>
      <c r="K51" s="29">
        <f t="shared" si="3"/>
        <v>-0.17002881844380405</v>
      </c>
      <c r="L51" s="29">
        <f t="shared" si="4"/>
        <v>-0.13645621181262729</v>
      </c>
    </row>
    <row r="52" spans="2:13" ht="15" thickBot="1" x14ac:dyDescent="0.25">
      <c r="B52" s="30" t="s">
        <v>546</v>
      </c>
      <c r="C52" s="31">
        <v>32</v>
      </c>
      <c r="D52" s="31">
        <v>17077</v>
      </c>
      <c r="E52" s="31">
        <v>11986</v>
      </c>
      <c r="F52" s="31">
        <v>983</v>
      </c>
      <c r="G52" s="31">
        <v>466</v>
      </c>
      <c r="H52" s="32">
        <f t="shared" si="5"/>
        <v>-0.1111111111111111</v>
      </c>
      <c r="I52" s="32">
        <f t="shared" si="1"/>
        <v>-1.0529394559812811E-3</v>
      </c>
      <c r="J52" s="32">
        <f t="shared" si="2"/>
        <v>4.0451388888888891E-2</v>
      </c>
      <c r="K52" s="32">
        <f t="shared" si="3"/>
        <v>5.3590568060021437E-2</v>
      </c>
      <c r="L52" s="32">
        <f t="shared" si="4"/>
        <v>5.909090909090909E-2</v>
      </c>
    </row>
    <row r="53" spans="2:13" ht="15" thickBot="1" x14ac:dyDescent="0.25">
      <c r="B53" s="33" t="s">
        <v>547</v>
      </c>
      <c r="C53" s="31">
        <v>27</v>
      </c>
      <c r="D53" s="31">
        <v>12249</v>
      </c>
      <c r="E53" s="31">
        <v>8566</v>
      </c>
      <c r="F53" s="31">
        <v>644</v>
      </c>
      <c r="G53" s="31">
        <v>303</v>
      </c>
      <c r="H53" s="32">
        <f t="shared" si="5"/>
        <v>-0.22857142857142856</v>
      </c>
      <c r="I53" s="32">
        <f t="shared" si="1"/>
        <v>-2.3595057791948985E-2</v>
      </c>
      <c r="J53" s="32">
        <f t="shared" si="2"/>
        <v>-1.8448493182078606E-2</v>
      </c>
      <c r="K53" s="32">
        <f t="shared" si="3"/>
        <v>-5.7101024890190338E-2</v>
      </c>
      <c r="L53" s="32">
        <f t="shared" si="4"/>
        <v>-0.13675213675213677</v>
      </c>
    </row>
    <row r="54" spans="2:13" ht="15" thickBot="1" x14ac:dyDescent="0.25">
      <c r="B54" s="34" t="s">
        <v>549</v>
      </c>
      <c r="C54" s="35">
        <v>34</v>
      </c>
      <c r="D54" s="35">
        <v>16689</v>
      </c>
      <c r="E54" s="35">
        <v>12287</v>
      </c>
      <c r="F54" s="35">
        <v>904</v>
      </c>
      <c r="G54" s="35">
        <v>442</v>
      </c>
      <c r="H54" s="36">
        <f t="shared" si="5"/>
        <v>0.13333333333333333</v>
      </c>
      <c r="I54" s="36">
        <f t="shared" si="1"/>
        <v>-1.254363647121472E-2</v>
      </c>
      <c r="J54" s="36">
        <f t="shared" si="2"/>
        <v>1.6042338542958737E-2</v>
      </c>
      <c r="K54" s="36">
        <f t="shared" si="3"/>
        <v>-0.12233009708737864</v>
      </c>
      <c r="L54" s="36">
        <f t="shared" si="4"/>
        <v>-7.724425887265135E-2</v>
      </c>
    </row>
    <row r="55" spans="2:13" ht="15" thickBot="1" x14ac:dyDescent="0.25">
      <c r="B55" s="27" t="s">
        <v>550</v>
      </c>
      <c r="C55" s="55">
        <v>34</v>
      </c>
      <c r="D55" s="55">
        <v>16423</v>
      </c>
      <c r="E55" s="55">
        <v>11668</v>
      </c>
      <c r="F55" s="55">
        <v>900</v>
      </c>
      <c r="G55" s="55">
        <v>461</v>
      </c>
      <c r="H55" s="32">
        <f t="shared" si="5"/>
        <v>-0.17073170731707318</v>
      </c>
      <c r="I55" s="32">
        <f t="shared" si="1"/>
        <v>1.2141008258350796E-2</v>
      </c>
      <c r="J55" s="32">
        <f t="shared" si="2"/>
        <v>6.3826116957046751E-3</v>
      </c>
      <c r="K55" s="32">
        <f t="shared" si="3"/>
        <v>4.1666666666666664E-2</v>
      </c>
      <c r="L55" s="32">
        <f t="shared" si="4"/>
        <v>8.7264150943396221E-2</v>
      </c>
    </row>
    <row r="56" spans="2:13" ht="15" thickBot="1" x14ac:dyDescent="0.25">
      <c r="B56" s="27" t="s">
        <v>558</v>
      </c>
      <c r="C56" s="55">
        <v>24</v>
      </c>
      <c r="D56" s="55">
        <v>16409</v>
      </c>
      <c r="E56" s="55">
        <v>10869</v>
      </c>
      <c r="F56" s="55">
        <v>832</v>
      </c>
      <c r="G56" s="55">
        <v>367</v>
      </c>
      <c r="H56" s="32">
        <f t="shared" si="5"/>
        <v>-0.25</v>
      </c>
      <c r="I56" s="32">
        <f t="shared" si="1"/>
        <v>-3.9116940914680563E-2</v>
      </c>
      <c r="J56" s="32">
        <f t="shared" si="2"/>
        <v>-9.3192057400300357E-2</v>
      </c>
      <c r="K56" s="32">
        <f t="shared" si="3"/>
        <v>-0.15361139369277721</v>
      </c>
      <c r="L56" s="32">
        <f t="shared" si="4"/>
        <v>-0.21244635193133046</v>
      </c>
    </row>
    <row r="57" spans="2:13" ht="15" thickBot="1" x14ac:dyDescent="0.25">
      <c r="B57" s="27" t="s">
        <v>559</v>
      </c>
      <c r="C57" s="55">
        <v>12</v>
      </c>
      <c r="D57" s="55">
        <v>12607</v>
      </c>
      <c r="E57" s="55">
        <v>8528</v>
      </c>
      <c r="F57" s="55">
        <v>654</v>
      </c>
      <c r="G57" s="55">
        <v>286</v>
      </c>
      <c r="H57" s="32">
        <f t="shared" si="5"/>
        <v>-0.55555555555555558</v>
      </c>
      <c r="I57" s="32">
        <f t="shared" si="1"/>
        <v>2.9226875663319454E-2</v>
      </c>
      <c r="J57" s="32">
        <f t="shared" si="2"/>
        <v>-4.4361428904973153E-3</v>
      </c>
      <c r="K57" s="32">
        <f t="shared" si="3"/>
        <v>1.5527950310559006E-2</v>
      </c>
      <c r="L57" s="32">
        <f t="shared" si="4"/>
        <v>-5.6105610561056105E-2</v>
      </c>
    </row>
    <row r="58" spans="2:13" ht="15" thickBot="1" x14ac:dyDescent="0.25">
      <c r="B58" s="34" t="s">
        <v>560</v>
      </c>
      <c r="C58" s="35">
        <v>30</v>
      </c>
      <c r="D58" s="35">
        <v>16581</v>
      </c>
      <c r="E58" s="35">
        <v>11761</v>
      </c>
      <c r="F58" s="35">
        <v>824</v>
      </c>
      <c r="G58" s="35">
        <v>397</v>
      </c>
      <c r="H58" s="36">
        <f t="shared" si="5"/>
        <v>-0.11764705882352941</v>
      </c>
      <c r="I58" s="36">
        <f t="shared" si="1"/>
        <v>-6.4713284199173111E-3</v>
      </c>
      <c r="J58" s="36">
        <f t="shared" si="2"/>
        <v>-4.2809473427199478E-2</v>
      </c>
      <c r="K58" s="36">
        <f t="shared" si="3"/>
        <v>-8.8495575221238937E-2</v>
      </c>
      <c r="L58" s="36">
        <f t="shared" si="4"/>
        <v>-0.10180995475113122</v>
      </c>
    </row>
    <row r="59" spans="2:13" ht="15" thickBot="1" x14ac:dyDescent="0.25">
      <c r="B59" s="27" t="s">
        <v>565</v>
      </c>
      <c r="C59" s="55">
        <v>23</v>
      </c>
      <c r="D59" s="55">
        <v>13690</v>
      </c>
      <c r="E59" s="55">
        <v>9290</v>
      </c>
      <c r="F59" s="55">
        <v>660</v>
      </c>
      <c r="G59" s="55">
        <v>355</v>
      </c>
      <c r="H59" s="32">
        <f t="shared" si="5"/>
        <v>-0.3235294117647059</v>
      </c>
      <c r="I59" s="32">
        <f t="shared" si="1"/>
        <v>-0.16641295743773976</v>
      </c>
      <c r="J59" s="32">
        <f t="shared" si="2"/>
        <v>-0.20380527939664039</v>
      </c>
      <c r="K59" s="32">
        <f t="shared" si="3"/>
        <v>-0.26666666666666666</v>
      </c>
      <c r="L59" s="32">
        <f t="shared" ref="L59:L63" si="6">+(G59-G55)/G55</f>
        <v>-0.2299349240780911</v>
      </c>
      <c r="M59" s="12"/>
    </row>
    <row r="60" spans="2:13" ht="15" thickBot="1" x14ac:dyDescent="0.25">
      <c r="B60" s="27" t="s">
        <v>566</v>
      </c>
      <c r="C60" s="55">
        <v>19</v>
      </c>
      <c r="D60" s="55">
        <v>9552</v>
      </c>
      <c r="E60" s="55">
        <v>6264</v>
      </c>
      <c r="F60" s="55">
        <v>446</v>
      </c>
      <c r="G60" s="55">
        <v>214</v>
      </c>
      <c r="H60" s="32">
        <f t="shared" si="5"/>
        <v>-0.20833333333333334</v>
      </c>
      <c r="I60" s="32">
        <f t="shared" si="1"/>
        <v>-0.41788043147053444</v>
      </c>
      <c r="J60" s="32">
        <f t="shared" si="2"/>
        <v>-0.42368203146563621</v>
      </c>
      <c r="K60" s="32">
        <f t="shared" si="3"/>
        <v>-0.46394230769230771</v>
      </c>
      <c r="L60" s="32">
        <f t="shared" si="6"/>
        <v>-0.41689373297002724</v>
      </c>
      <c r="M60" s="12"/>
    </row>
    <row r="61" spans="2:13" ht="15" thickBot="1" x14ac:dyDescent="0.25">
      <c r="B61" s="27" t="s">
        <v>567</v>
      </c>
      <c r="C61" s="55">
        <v>14</v>
      </c>
      <c r="D61" s="55">
        <v>14835</v>
      </c>
      <c r="E61" s="55">
        <v>9809</v>
      </c>
      <c r="F61" s="55">
        <v>783</v>
      </c>
      <c r="G61" s="55">
        <v>305</v>
      </c>
      <c r="H61" s="32">
        <f t="shared" si="5"/>
        <v>0.16666666666666666</v>
      </c>
      <c r="I61" s="32">
        <f t="shared" si="1"/>
        <v>0.17672721503926389</v>
      </c>
      <c r="J61" s="32">
        <f t="shared" si="2"/>
        <v>0.15021106941838649</v>
      </c>
      <c r="K61" s="32">
        <f t="shared" si="3"/>
        <v>0.19724770642201836</v>
      </c>
      <c r="L61" s="32">
        <f t="shared" si="6"/>
        <v>6.6433566433566432E-2</v>
      </c>
      <c r="M61" s="12"/>
    </row>
    <row r="62" spans="2:13" ht="15" thickBot="1" x14ac:dyDescent="0.25">
      <c r="B62" s="34" t="s">
        <v>568</v>
      </c>
      <c r="C62" s="35">
        <v>22</v>
      </c>
      <c r="D62" s="35">
        <v>16883</v>
      </c>
      <c r="E62" s="35">
        <v>10727</v>
      </c>
      <c r="F62" s="35">
        <v>808</v>
      </c>
      <c r="G62" s="35">
        <v>361</v>
      </c>
      <c r="H62" s="36">
        <f t="shared" si="5"/>
        <v>-0.26666666666666666</v>
      </c>
      <c r="I62" s="36">
        <f t="shared" si="1"/>
        <v>1.8213617996502021E-2</v>
      </c>
      <c r="J62" s="36">
        <f t="shared" si="2"/>
        <v>-8.7917694073633201E-2</v>
      </c>
      <c r="K62" s="36">
        <f t="shared" si="3"/>
        <v>-1.9417475728155338E-2</v>
      </c>
      <c r="L62" s="36">
        <f t="shared" si="6"/>
        <v>-9.06801007556675E-2</v>
      </c>
      <c r="M62" s="12"/>
    </row>
    <row r="63" spans="2:13" ht="15" thickBot="1" x14ac:dyDescent="0.25">
      <c r="B63" s="27" t="s">
        <v>570</v>
      </c>
      <c r="C63" s="55">
        <v>22</v>
      </c>
      <c r="D63" s="55">
        <v>15048</v>
      </c>
      <c r="E63" s="55">
        <v>9290</v>
      </c>
      <c r="F63" s="55">
        <v>724</v>
      </c>
      <c r="G63" s="55">
        <v>305</v>
      </c>
      <c r="H63" s="32">
        <f t="shared" si="5"/>
        <v>-4.3478260869565216E-2</v>
      </c>
      <c r="I63" s="32">
        <f t="shared" si="1"/>
        <v>9.9196493791088386E-2</v>
      </c>
      <c r="J63" s="32">
        <f t="shared" si="2"/>
        <v>0</v>
      </c>
      <c r="K63" s="32">
        <f t="shared" si="3"/>
        <v>9.696969696969697E-2</v>
      </c>
      <c r="L63" s="32">
        <f t="shared" si="6"/>
        <v>-0.14084507042253522</v>
      </c>
      <c r="M63" s="12"/>
    </row>
    <row r="64" spans="2:13" ht="15" thickBot="1" x14ac:dyDescent="0.25">
      <c r="B64" s="27" t="s">
        <v>583</v>
      </c>
      <c r="C64" s="55">
        <v>16</v>
      </c>
      <c r="D64" s="55">
        <v>15937</v>
      </c>
      <c r="E64" s="55">
        <v>9750</v>
      </c>
      <c r="F64" s="55">
        <v>741</v>
      </c>
      <c r="G64" s="55">
        <v>306</v>
      </c>
      <c r="H64" s="32">
        <v>-0.15789473684210525</v>
      </c>
      <c r="I64" s="32">
        <v>0.66844639865996647</v>
      </c>
      <c r="J64" s="32">
        <v>0.55651340996168586</v>
      </c>
      <c r="K64" s="32">
        <v>0.66143497757847536</v>
      </c>
      <c r="L64" s="32">
        <v>0.42990654205607476</v>
      </c>
      <c r="M64" s="12"/>
    </row>
    <row r="65" spans="2:14" ht="15" thickBot="1" x14ac:dyDescent="0.25">
      <c r="B65" s="27" t="s">
        <v>584</v>
      </c>
      <c r="C65" s="55">
        <v>21</v>
      </c>
      <c r="D65" s="55">
        <v>11767</v>
      </c>
      <c r="E65" s="55">
        <v>7520</v>
      </c>
      <c r="F65" s="55">
        <v>556</v>
      </c>
      <c r="G65" s="55">
        <v>263</v>
      </c>
      <c r="H65" s="32">
        <v>0.5</v>
      </c>
      <c r="I65" s="32">
        <v>-0.20680822379507921</v>
      </c>
      <c r="J65" s="32">
        <v>-0.23335712101131614</v>
      </c>
      <c r="K65" s="32">
        <v>-0.28991060025542786</v>
      </c>
      <c r="L65" s="32">
        <v>-0.13770491803278689</v>
      </c>
      <c r="M65" s="12"/>
    </row>
    <row r="66" spans="2:14" ht="15" thickBot="1" x14ac:dyDescent="0.25">
      <c r="B66" s="34" t="s">
        <v>585</v>
      </c>
      <c r="C66" s="35">
        <v>11</v>
      </c>
      <c r="D66" s="35">
        <v>14416</v>
      </c>
      <c r="E66" s="35">
        <v>9777</v>
      </c>
      <c r="F66" s="35">
        <v>666</v>
      </c>
      <c r="G66" s="35">
        <v>313</v>
      </c>
      <c r="H66" s="36">
        <v>-0.5</v>
      </c>
      <c r="I66" s="36">
        <v>-0.14612331931528758</v>
      </c>
      <c r="J66" s="36">
        <v>-8.8561573599328799E-2</v>
      </c>
      <c r="K66" s="36">
        <v>-0.17574257425742573</v>
      </c>
      <c r="L66" s="36">
        <v>-0.1329639889196676</v>
      </c>
      <c r="M66" s="12"/>
    </row>
    <row r="67" spans="2:14" x14ac:dyDescent="0.2">
      <c r="B67" s="27" t="s">
        <v>586</v>
      </c>
      <c r="C67" s="55">
        <v>18</v>
      </c>
      <c r="D67" s="55">
        <v>14730</v>
      </c>
      <c r="E67" s="55">
        <v>9498</v>
      </c>
      <c r="F67" s="55">
        <v>723</v>
      </c>
      <c r="G67" s="55">
        <v>292</v>
      </c>
      <c r="H67" s="60">
        <f>+(C67-C63)/C63</f>
        <v>-0.18181818181818182</v>
      </c>
      <c r="I67" s="60">
        <f>+(D67-D63)/D63</f>
        <v>-2.1132376395534291E-2</v>
      </c>
      <c r="J67" s="60">
        <f t="shared" ref="J67:L67" si="7">+(E67-E63)/E63</f>
        <v>2.2389666307857912E-2</v>
      </c>
      <c r="K67" s="60">
        <f t="shared" si="7"/>
        <v>-1.3812154696132596E-3</v>
      </c>
      <c r="L67" s="60">
        <f t="shared" si="7"/>
        <v>-4.2622950819672129E-2</v>
      </c>
      <c r="M67" s="12"/>
    </row>
    <row r="68" spans="2:14" x14ac:dyDescent="0.2">
      <c r="B68" s="27" t="s">
        <v>590</v>
      </c>
      <c r="C68" s="55">
        <v>15</v>
      </c>
      <c r="D68" s="55">
        <v>14306</v>
      </c>
      <c r="E68" s="55">
        <v>9118</v>
      </c>
      <c r="F68" s="55">
        <v>643</v>
      </c>
      <c r="G68" s="55">
        <v>301</v>
      </c>
      <c r="H68" s="60">
        <f t="shared" ref="H68:H70" si="8">+(C68-C64)/C64</f>
        <v>-6.25E-2</v>
      </c>
      <c r="I68" s="60">
        <f t="shared" ref="I68:I70" si="9">+(D68-D64)/D64</f>
        <v>-0.10234046558323398</v>
      </c>
      <c r="J68" s="60">
        <f t="shared" ref="J68:J70" si="10">+(E68-E64)/E64</f>
        <v>-6.4820512820512821E-2</v>
      </c>
      <c r="K68" s="60">
        <f t="shared" ref="K68:K70" si="11">+(F68-F64)/F64</f>
        <v>-0.13225371120107962</v>
      </c>
      <c r="L68" s="60">
        <f t="shared" ref="L68:L70" si="12">+(G68-G64)/G64</f>
        <v>-1.6339869281045753E-2</v>
      </c>
      <c r="M68" s="12"/>
    </row>
    <row r="69" spans="2:14" x14ac:dyDescent="0.2">
      <c r="B69" s="27" t="s">
        <v>591</v>
      </c>
      <c r="C69" s="55">
        <v>17</v>
      </c>
      <c r="D69" s="55">
        <v>11321</v>
      </c>
      <c r="E69" s="55">
        <v>7413</v>
      </c>
      <c r="F69" s="55">
        <v>511</v>
      </c>
      <c r="G69" s="55">
        <v>239</v>
      </c>
      <c r="H69" s="60">
        <f t="shared" si="8"/>
        <v>-0.19047619047619047</v>
      </c>
      <c r="I69" s="60">
        <f t="shared" si="9"/>
        <v>-3.7902608991246707E-2</v>
      </c>
      <c r="J69" s="60">
        <f t="shared" si="10"/>
        <v>-1.4228723404255319E-2</v>
      </c>
      <c r="K69" s="60">
        <f t="shared" si="11"/>
        <v>-8.0935251798561147E-2</v>
      </c>
      <c r="L69" s="60">
        <f t="shared" si="12"/>
        <v>-9.125475285171103E-2</v>
      </c>
      <c r="M69" s="12"/>
    </row>
    <row r="70" spans="2:14" ht="15" thickBot="1" x14ac:dyDescent="0.25">
      <c r="B70" s="34" t="s">
        <v>592</v>
      </c>
      <c r="C70" s="35">
        <v>15</v>
      </c>
      <c r="D70" s="35">
        <v>14766</v>
      </c>
      <c r="E70" s="35">
        <v>10221</v>
      </c>
      <c r="F70" s="35">
        <v>704</v>
      </c>
      <c r="G70" s="35">
        <v>342</v>
      </c>
      <c r="H70" s="36">
        <f t="shared" si="8"/>
        <v>0.36363636363636365</v>
      </c>
      <c r="I70" s="36">
        <f t="shared" si="9"/>
        <v>2.427857935627081E-2</v>
      </c>
      <c r="J70" s="36">
        <f t="shared" si="10"/>
        <v>4.5412703283215713E-2</v>
      </c>
      <c r="K70" s="36">
        <f t="shared" si="11"/>
        <v>5.7057057057057055E-2</v>
      </c>
      <c r="L70" s="36">
        <f t="shared" si="12"/>
        <v>9.2651757188498399E-2</v>
      </c>
      <c r="M70" s="12"/>
    </row>
    <row r="71" spans="2:14" x14ac:dyDescent="0.2">
      <c r="B71" s="27" t="s">
        <v>593</v>
      </c>
      <c r="C71" s="55">
        <v>12</v>
      </c>
      <c r="D71" s="55">
        <v>12839</v>
      </c>
      <c r="E71" s="55">
        <v>8954</v>
      </c>
      <c r="F71" s="55">
        <v>550</v>
      </c>
      <c r="G71" s="55">
        <v>292</v>
      </c>
      <c r="H71" s="60">
        <f>+(C71-C67)/C67</f>
        <v>-0.33333333333333331</v>
      </c>
      <c r="I71" s="60">
        <f>+(D71-D67)/D67</f>
        <v>-0.128377460964019</v>
      </c>
      <c r="J71" s="60">
        <f>+(E71-E67)/E67</f>
        <v>-5.7275215834912616E-2</v>
      </c>
      <c r="K71" s="60">
        <f>+(F71-F67)/F67</f>
        <v>-0.2392807745504841</v>
      </c>
      <c r="L71" s="60">
        <f>+(G71-G67)/G67</f>
        <v>0</v>
      </c>
      <c r="M71" s="12"/>
    </row>
    <row r="72" spans="2:14" x14ac:dyDescent="0.2">
      <c r="B72" s="27" t="s">
        <v>597</v>
      </c>
      <c r="C72" s="55">
        <v>13</v>
      </c>
      <c r="D72" s="55">
        <v>14208</v>
      </c>
      <c r="E72" s="55">
        <v>9269</v>
      </c>
      <c r="F72" s="55">
        <v>665</v>
      </c>
      <c r="G72" s="55">
        <v>249</v>
      </c>
      <c r="H72" s="60">
        <f t="shared" ref="H72:H77" si="13">+(C72-C68)/C68</f>
        <v>-0.13333333333333333</v>
      </c>
      <c r="I72" s="60">
        <f t="shared" ref="I72:L77" si="14">+(D72-D68)/D68</f>
        <v>-6.8502726128896966E-3</v>
      </c>
      <c r="J72" s="60">
        <f t="shared" ref="J72:J77" si="15">+(E72-E68)/E68</f>
        <v>1.6560649265189735E-2</v>
      </c>
      <c r="K72" s="60">
        <f t="shared" si="14"/>
        <v>3.4214618973561428E-2</v>
      </c>
      <c r="L72" s="60">
        <f t="shared" si="14"/>
        <v>-0.17275747508305647</v>
      </c>
      <c r="M72" s="12"/>
    </row>
    <row r="73" spans="2:14" x14ac:dyDescent="0.2">
      <c r="B73" s="27" t="s">
        <v>598</v>
      </c>
      <c r="C73" s="55">
        <v>14</v>
      </c>
      <c r="D73" s="55">
        <v>11303</v>
      </c>
      <c r="E73" s="55">
        <v>7522</v>
      </c>
      <c r="F73" s="55">
        <v>545</v>
      </c>
      <c r="G73" s="55">
        <v>224</v>
      </c>
      <c r="H73" s="60">
        <f t="shared" si="13"/>
        <v>-0.17647058823529413</v>
      </c>
      <c r="I73" s="60">
        <f t="shared" si="14"/>
        <v>-1.5899655507464006E-3</v>
      </c>
      <c r="J73" s="60">
        <f t="shared" si="15"/>
        <v>1.4703898556589774E-2</v>
      </c>
      <c r="K73" s="60">
        <f t="shared" si="14"/>
        <v>6.6536203522504889E-2</v>
      </c>
      <c r="L73" s="60">
        <f t="shared" si="14"/>
        <v>-6.2761506276150625E-2</v>
      </c>
      <c r="M73" s="12"/>
    </row>
    <row r="74" spans="2:14" ht="15" thickBot="1" x14ac:dyDescent="0.25">
      <c r="B74" s="34" t="s">
        <v>599</v>
      </c>
      <c r="C74" s="35">
        <v>12</v>
      </c>
      <c r="D74" s="35">
        <v>14453</v>
      </c>
      <c r="E74" s="35">
        <v>10337</v>
      </c>
      <c r="F74" s="35">
        <v>609</v>
      </c>
      <c r="G74" s="35">
        <v>274</v>
      </c>
      <c r="H74" s="36">
        <f t="shared" si="13"/>
        <v>-0.2</v>
      </c>
      <c r="I74" s="36">
        <f t="shared" si="14"/>
        <v>-2.1197345252607341E-2</v>
      </c>
      <c r="J74" s="36">
        <f t="shared" si="15"/>
        <v>1.1349183054495646E-2</v>
      </c>
      <c r="K74" s="36">
        <f t="shared" si="14"/>
        <v>-0.13494318181818182</v>
      </c>
      <c r="L74" s="36">
        <f t="shared" si="14"/>
        <v>-0.19883040935672514</v>
      </c>
      <c r="M74" s="12"/>
    </row>
    <row r="75" spans="2:14" x14ac:dyDescent="0.2">
      <c r="B75" s="27" t="s">
        <v>602</v>
      </c>
      <c r="C75" s="55">
        <v>18</v>
      </c>
      <c r="D75" s="55">
        <v>14327</v>
      </c>
      <c r="E75" s="55">
        <v>9797</v>
      </c>
      <c r="F75" s="55">
        <v>613</v>
      </c>
      <c r="G75" s="55">
        <v>288</v>
      </c>
      <c r="H75" s="60">
        <f t="shared" si="13"/>
        <v>0.5</v>
      </c>
      <c r="I75" s="60">
        <f t="shared" si="14"/>
        <v>0.11589687670379313</v>
      </c>
      <c r="J75" s="60">
        <f t="shared" si="15"/>
        <v>9.4147866875139596E-2</v>
      </c>
      <c r="K75" s="60">
        <f t="shared" si="14"/>
        <v>0.11454545454545455</v>
      </c>
      <c r="L75" s="60">
        <f t="shared" si="14"/>
        <v>-1.3698630136986301E-2</v>
      </c>
      <c r="M75" s="12"/>
    </row>
    <row r="76" spans="2:14" x14ac:dyDescent="0.2">
      <c r="B76" s="27" t="s">
        <v>605</v>
      </c>
      <c r="C76" s="55">
        <v>14</v>
      </c>
      <c r="D76" s="55">
        <v>14748</v>
      </c>
      <c r="E76" s="55">
        <v>9881</v>
      </c>
      <c r="F76" s="55">
        <v>657</v>
      </c>
      <c r="G76" s="55">
        <v>327</v>
      </c>
      <c r="H76" s="60">
        <f t="shared" si="13"/>
        <v>7.6923076923076927E-2</v>
      </c>
      <c r="I76" s="60">
        <f t="shared" si="14"/>
        <v>3.8006756756756757E-2</v>
      </c>
      <c r="J76" s="60">
        <f t="shared" si="15"/>
        <v>6.6026540079836007E-2</v>
      </c>
      <c r="K76" s="60">
        <f t="shared" si="14"/>
        <v>-1.2030075187969926E-2</v>
      </c>
      <c r="L76" s="60">
        <f t="shared" si="14"/>
        <v>0.31325301204819278</v>
      </c>
      <c r="M76" s="12"/>
    </row>
    <row r="77" spans="2:14" x14ac:dyDescent="0.2">
      <c r="B77" s="27" t="s">
        <v>608</v>
      </c>
      <c r="C77" s="55">
        <v>12</v>
      </c>
      <c r="D77" s="55">
        <v>11189</v>
      </c>
      <c r="E77" s="55">
        <v>7463</v>
      </c>
      <c r="F77" s="55">
        <v>474</v>
      </c>
      <c r="G77" s="55">
        <v>186</v>
      </c>
      <c r="H77" s="60">
        <f t="shared" si="13"/>
        <v>-0.14285714285714285</v>
      </c>
      <c r="I77" s="60">
        <f t="shared" si="14"/>
        <v>-1.0085817924444837E-2</v>
      </c>
      <c r="J77" s="60">
        <f t="shared" si="15"/>
        <v>-7.8436586014357882E-3</v>
      </c>
      <c r="K77" s="60">
        <f t="shared" si="14"/>
        <v>-0.13027522935779817</v>
      </c>
      <c r="L77" s="60">
        <f t="shared" si="14"/>
        <v>-0.16964285714285715</v>
      </c>
      <c r="M77" s="12"/>
    </row>
    <row r="78" spans="2:14" ht="15" thickBot="1" x14ac:dyDescent="0.25">
      <c r="B78" s="55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12"/>
    </row>
    <row r="79" spans="2:14" ht="15" thickBot="1" x14ac:dyDescent="0.25">
      <c r="C79" s="12"/>
      <c r="D79" s="55"/>
      <c r="E79" s="32"/>
      <c r="F79" s="55"/>
      <c r="G79" s="55"/>
      <c r="L79" s="32"/>
      <c r="M79" s="12"/>
      <c r="N79" s="32"/>
    </row>
    <row r="80" spans="2:14" ht="15" customHeight="1" thickBot="1" x14ac:dyDescent="0.25">
      <c r="C80" s="36"/>
      <c r="D80" s="12"/>
      <c r="E80" s="36"/>
      <c r="F80" s="36"/>
      <c r="G80" s="36"/>
      <c r="H80" s="36"/>
      <c r="I80" s="12"/>
      <c r="J80" s="9"/>
    </row>
    <row r="81" spans="2:10" ht="87.75" customHeight="1" x14ac:dyDescent="0.2">
      <c r="B81" s="37"/>
      <c r="C81" s="26" t="s">
        <v>70</v>
      </c>
      <c r="D81" s="26" t="s">
        <v>71</v>
      </c>
      <c r="E81" s="26" t="s">
        <v>531</v>
      </c>
      <c r="F81" s="26" t="s">
        <v>532</v>
      </c>
      <c r="G81" s="26" t="s">
        <v>529</v>
      </c>
      <c r="H81" s="26" t="s">
        <v>530</v>
      </c>
      <c r="I81" s="26" t="s">
        <v>533</v>
      </c>
      <c r="J81" s="26" t="s">
        <v>534</v>
      </c>
    </row>
    <row r="82" spans="2:10" ht="15" thickBot="1" x14ac:dyDescent="0.25">
      <c r="B82" s="27" t="s">
        <v>0</v>
      </c>
      <c r="C82" s="28">
        <v>844</v>
      </c>
      <c r="D82" s="28">
        <v>3160</v>
      </c>
      <c r="E82" s="28">
        <v>1460</v>
      </c>
      <c r="F82" s="28">
        <v>3306</v>
      </c>
      <c r="G82" s="29">
        <v>0.13136729222520108</v>
      </c>
      <c r="H82" s="29">
        <v>0.18707738542449287</v>
      </c>
      <c r="I82" s="29">
        <v>0.1578112609040444</v>
      </c>
      <c r="J82" s="29">
        <v>7.6872964169381108E-2</v>
      </c>
    </row>
    <row r="83" spans="2:10" ht="15" thickBot="1" x14ac:dyDescent="0.25">
      <c r="B83" s="30" t="s">
        <v>1</v>
      </c>
      <c r="C83" s="31">
        <v>908</v>
      </c>
      <c r="D83" s="31">
        <v>3125</v>
      </c>
      <c r="E83" s="31">
        <v>1505</v>
      </c>
      <c r="F83" s="31">
        <v>3393</v>
      </c>
      <c r="G83" s="32">
        <v>0.24383561643835616</v>
      </c>
      <c r="H83" s="32">
        <v>0.12531508822470291</v>
      </c>
      <c r="I83" s="32">
        <v>0.16938616938616938</v>
      </c>
      <c r="J83" s="32">
        <v>0.15841584158415842</v>
      </c>
    </row>
    <row r="84" spans="2:10" ht="15" thickBot="1" x14ac:dyDescent="0.25">
      <c r="B84" s="33" t="s">
        <v>2</v>
      </c>
      <c r="C84" s="31">
        <v>646</v>
      </c>
      <c r="D84" s="31">
        <v>2327</v>
      </c>
      <c r="E84" s="31">
        <v>1111</v>
      </c>
      <c r="F84" s="31">
        <v>2537</v>
      </c>
      <c r="G84" s="32">
        <v>0.25436893203883493</v>
      </c>
      <c r="H84" s="32">
        <v>0.1491358024691358</v>
      </c>
      <c r="I84" s="32">
        <v>0.28439306358381505</v>
      </c>
      <c r="J84" s="32">
        <v>0.19388235294117648</v>
      </c>
    </row>
    <row r="85" spans="2:10" ht="15" thickBot="1" x14ac:dyDescent="0.25">
      <c r="B85" s="34" t="s">
        <v>3</v>
      </c>
      <c r="C85" s="35">
        <v>905</v>
      </c>
      <c r="D85" s="35">
        <v>3495</v>
      </c>
      <c r="E85" s="35">
        <v>1458</v>
      </c>
      <c r="F85" s="35">
        <v>3441</v>
      </c>
      <c r="G85" s="36">
        <v>0.23803009575923392</v>
      </c>
      <c r="H85" s="36">
        <v>0.1811422777965529</v>
      </c>
      <c r="I85" s="36">
        <v>0.15256916996047432</v>
      </c>
      <c r="J85" s="36">
        <v>3.6445783132530121E-2</v>
      </c>
    </row>
    <row r="86" spans="2:10" ht="15" thickBot="1" x14ac:dyDescent="0.25">
      <c r="B86" s="27" t="s">
        <v>4</v>
      </c>
      <c r="C86" s="28">
        <v>862</v>
      </c>
      <c r="D86" s="28">
        <v>3347</v>
      </c>
      <c r="E86" s="28">
        <v>1473</v>
      </c>
      <c r="F86" s="28">
        <v>3407</v>
      </c>
      <c r="G86" s="29">
        <v>2.132701421800948E-2</v>
      </c>
      <c r="H86" s="29">
        <v>5.9177215189873421E-2</v>
      </c>
      <c r="I86" s="29">
        <v>8.9041095890410957E-3</v>
      </c>
      <c r="J86" s="29">
        <v>3.0550514216575921E-2</v>
      </c>
    </row>
    <row r="87" spans="2:10" ht="15" thickBot="1" x14ac:dyDescent="0.25">
      <c r="B87" s="30" t="s">
        <v>5</v>
      </c>
      <c r="C87" s="31">
        <v>1060</v>
      </c>
      <c r="D87" s="31">
        <v>3880</v>
      </c>
      <c r="E87" s="31">
        <v>1704</v>
      </c>
      <c r="F87" s="31">
        <v>3968</v>
      </c>
      <c r="G87" s="32">
        <v>0.16740088105726872</v>
      </c>
      <c r="H87" s="32">
        <v>0.24160000000000001</v>
      </c>
      <c r="I87" s="32">
        <v>0.13222591362126246</v>
      </c>
      <c r="J87" s="32">
        <v>0.1694665487768936</v>
      </c>
    </row>
    <row r="88" spans="2:10" ht="15" thickBot="1" x14ac:dyDescent="0.25">
      <c r="B88" s="33" t="s">
        <v>6</v>
      </c>
      <c r="C88" s="31">
        <v>765</v>
      </c>
      <c r="D88" s="31">
        <v>2727</v>
      </c>
      <c r="E88" s="31">
        <v>1270</v>
      </c>
      <c r="F88" s="31">
        <v>2843</v>
      </c>
      <c r="G88" s="32">
        <v>0.18421052631578946</v>
      </c>
      <c r="H88" s="32">
        <v>0.17189514396218306</v>
      </c>
      <c r="I88" s="32">
        <v>0.14311431143114312</v>
      </c>
      <c r="J88" s="32">
        <v>0.12061489948758376</v>
      </c>
    </row>
    <row r="89" spans="2:10" ht="15" thickBot="1" x14ac:dyDescent="0.25">
      <c r="B89" s="34" t="s">
        <v>7</v>
      </c>
      <c r="C89" s="35">
        <v>1004</v>
      </c>
      <c r="D89" s="35">
        <v>4115</v>
      </c>
      <c r="E89" s="35">
        <v>1657</v>
      </c>
      <c r="F89" s="35">
        <v>4275</v>
      </c>
      <c r="G89" s="36">
        <v>0.10939226519337017</v>
      </c>
      <c r="H89" s="36">
        <v>0.17739628040057226</v>
      </c>
      <c r="I89" s="36">
        <v>0.13648834019204389</v>
      </c>
      <c r="J89" s="36">
        <v>0.24237140366172624</v>
      </c>
    </row>
    <row r="90" spans="2:10" ht="15" thickBot="1" x14ac:dyDescent="0.25">
      <c r="B90" s="27" t="s">
        <v>8</v>
      </c>
      <c r="C90" s="28">
        <v>1022</v>
      </c>
      <c r="D90" s="28">
        <v>4166</v>
      </c>
      <c r="E90" s="28">
        <v>1659</v>
      </c>
      <c r="F90" s="28">
        <v>3883</v>
      </c>
      <c r="G90" s="29">
        <v>0.18561484918793503</v>
      </c>
      <c r="H90" s="29">
        <v>0.24469674335225575</v>
      </c>
      <c r="I90" s="29">
        <v>0.12627291242362526</v>
      </c>
      <c r="J90" s="29">
        <v>0.13971235691223952</v>
      </c>
    </row>
    <row r="91" spans="2:10" ht="15" thickBot="1" x14ac:dyDescent="0.25">
      <c r="B91" s="30" t="s">
        <v>9</v>
      </c>
      <c r="C91" s="31">
        <v>1159</v>
      </c>
      <c r="D91" s="31">
        <v>4519</v>
      </c>
      <c r="E91" s="31">
        <v>1869</v>
      </c>
      <c r="F91" s="31">
        <v>4263</v>
      </c>
      <c r="G91" s="32">
        <v>9.3396226415094333E-2</v>
      </c>
      <c r="H91" s="32">
        <v>0.16469072164948453</v>
      </c>
      <c r="I91" s="32">
        <v>9.6830985915492954E-2</v>
      </c>
      <c r="J91" s="32">
        <v>7.4344758064516125E-2</v>
      </c>
    </row>
    <row r="92" spans="2:10" ht="15" thickBot="1" x14ac:dyDescent="0.25">
      <c r="B92" s="33" t="s">
        <v>10</v>
      </c>
      <c r="C92" s="31">
        <v>891</v>
      </c>
      <c r="D92" s="31">
        <v>3393</v>
      </c>
      <c r="E92" s="31">
        <v>1428</v>
      </c>
      <c r="F92" s="31">
        <v>3546</v>
      </c>
      <c r="G92" s="32">
        <v>0.16470588235294117</v>
      </c>
      <c r="H92" s="32">
        <v>0.24422442244224424</v>
      </c>
      <c r="I92" s="32">
        <v>0.12440944881889764</v>
      </c>
      <c r="J92" s="32">
        <v>0.24727400633134014</v>
      </c>
    </row>
    <row r="93" spans="2:10" ht="15" thickBot="1" x14ac:dyDescent="0.25">
      <c r="B93" s="34" t="s">
        <v>11</v>
      </c>
      <c r="C93" s="35">
        <v>1111</v>
      </c>
      <c r="D93" s="35">
        <v>4965</v>
      </c>
      <c r="E93" s="35">
        <v>2036</v>
      </c>
      <c r="F93" s="35">
        <v>4791</v>
      </c>
      <c r="G93" s="36">
        <v>0.10657370517928287</v>
      </c>
      <c r="H93" s="36">
        <v>0.20656136087484811</v>
      </c>
      <c r="I93" s="36">
        <v>0.22872661436330718</v>
      </c>
      <c r="J93" s="36">
        <v>0.12070175438596491</v>
      </c>
    </row>
    <row r="94" spans="2:10" ht="15" thickBot="1" x14ac:dyDescent="0.25">
      <c r="B94" s="27" t="s">
        <v>22</v>
      </c>
      <c r="C94" s="28">
        <v>1134</v>
      </c>
      <c r="D94" s="28">
        <v>4875</v>
      </c>
      <c r="E94" s="28">
        <v>2203</v>
      </c>
      <c r="F94" s="28">
        <v>4802</v>
      </c>
      <c r="G94" s="29">
        <v>0.1095890410958904</v>
      </c>
      <c r="H94" s="29">
        <v>0.17018722995679308</v>
      </c>
      <c r="I94" s="29">
        <v>0.32790837854128996</v>
      </c>
      <c r="J94" s="29">
        <v>0.23667267576616019</v>
      </c>
    </row>
    <row r="95" spans="2:10" ht="15" thickBot="1" x14ac:dyDescent="0.25">
      <c r="B95" s="30" t="s">
        <v>38</v>
      </c>
      <c r="C95" s="31">
        <v>1373</v>
      </c>
      <c r="D95" s="31">
        <v>5180</v>
      </c>
      <c r="E95" s="31">
        <v>2450</v>
      </c>
      <c r="F95" s="31">
        <v>4897</v>
      </c>
      <c r="G95" s="32">
        <v>0.18464193270060397</v>
      </c>
      <c r="H95" s="32">
        <v>0.14627129895994689</v>
      </c>
      <c r="I95" s="32">
        <v>0.31086142322097376</v>
      </c>
      <c r="J95" s="32">
        <v>0.14872155758855266</v>
      </c>
    </row>
    <row r="96" spans="2:10" ht="15" thickBot="1" x14ac:dyDescent="0.25">
      <c r="B96" s="33" t="s">
        <v>55</v>
      </c>
      <c r="C96" s="31">
        <v>1056</v>
      </c>
      <c r="D96" s="31">
        <v>3800</v>
      </c>
      <c r="E96" s="31">
        <v>1756</v>
      </c>
      <c r="F96" s="31">
        <v>3772</v>
      </c>
      <c r="G96" s="32">
        <v>0.18518518518518517</v>
      </c>
      <c r="H96" s="32">
        <v>0.11995284409077513</v>
      </c>
      <c r="I96" s="32">
        <v>0.22969187675070027</v>
      </c>
      <c r="J96" s="32">
        <v>6.3733784545967287E-2</v>
      </c>
    </row>
    <row r="97" spans="2:10" ht="15" thickBot="1" x14ac:dyDescent="0.25">
      <c r="B97" s="34" t="s">
        <v>56</v>
      </c>
      <c r="C97" s="35">
        <v>1433</v>
      </c>
      <c r="D97" s="35">
        <v>5538</v>
      </c>
      <c r="E97" s="35">
        <v>2608</v>
      </c>
      <c r="F97" s="35">
        <v>5580</v>
      </c>
      <c r="G97" s="36">
        <v>0.28982898289828984</v>
      </c>
      <c r="H97" s="36">
        <v>0.11540785498489425</v>
      </c>
      <c r="I97" s="36">
        <v>0.28094302554027506</v>
      </c>
      <c r="J97" s="36">
        <v>0.16468378209142143</v>
      </c>
    </row>
    <row r="98" spans="2:10" ht="15" thickBot="1" x14ac:dyDescent="0.25">
      <c r="B98" s="27" t="s">
        <v>59</v>
      </c>
      <c r="C98" s="28">
        <v>1499</v>
      </c>
      <c r="D98" s="28">
        <v>5674</v>
      </c>
      <c r="E98" s="28">
        <v>2666</v>
      </c>
      <c r="F98" s="28">
        <v>5500</v>
      </c>
      <c r="G98" s="29">
        <v>0.32186948853615521</v>
      </c>
      <c r="H98" s="29">
        <v>0.16389743589743588</v>
      </c>
      <c r="I98" s="29">
        <v>0.21016795279164777</v>
      </c>
      <c r="J98" s="29">
        <v>0.14535610162432319</v>
      </c>
    </row>
    <row r="99" spans="2:10" ht="15" thickBot="1" x14ac:dyDescent="0.25">
      <c r="B99" s="30" t="s">
        <v>60</v>
      </c>
      <c r="C99" s="31">
        <v>1593</v>
      </c>
      <c r="D99" s="31">
        <v>6251</v>
      </c>
      <c r="E99" s="31">
        <v>2758</v>
      </c>
      <c r="F99" s="31">
        <v>5600</v>
      </c>
      <c r="G99" s="32">
        <v>0.16023306627822287</v>
      </c>
      <c r="H99" s="32">
        <v>0.20675675675675675</v>
      </c>
      <c r="I99" s="32">
        <v>0.12571428571428572</v>
      </c>
      <c r="J99" s="32">
        <v>0.14355727996732692</v>
      </c>
    </row>
    <row r="100" spans="2:10" ht="15" thickBot="1" x14ac:dyDescent="0.25">
      <c r="B100" s="33" t="s">
        <v>61</v>
      </c>
      <c r="C100" s="31">
        <v>1249</v>
      </c>
      <c r="D100" s="31">
        <v>4735</v>
      </c>
      <c r="E100" s="31">
        <v>2021</v>
      </c>
      <c r="F100" s="31">
        <v>4097</v>
      </c>
      <c r="G100" s="32">
        <v>0.18276515151515152</v>
      </c>
      <c r="H100" s="32">
        <v>0.24605263157894736</v>
      </c>
      <c r="I100" s="32">
        <v>0.15091116173120728</v>
      </c>
      <c r="J100" s="32">
        <v>8.6161187698833505E-2</v>
      </c>
    </row>
    <row r="101" spans="2:10" ht="15" thickBot="1" x14ac:dyDescent="0.25">
      <c r="B101" s="34" t="s">
        <v>62</v>
      </c>
      <c r="C101" s="35">
        <v>1672</v>
      </c>
      <c r="D101" s="35">
        <v>6272</v>
      </c>
      <c r="E101" s="35">
        <v>2769</v>
      </c>
      <c r="F101" s="35">
        <v>5791</v>
      </c>
      <c r="G101" s="36">
        <v>0.16678297278436846</v>
      </c>
      <c r="H101" s="36">
        <v>0.13253882267966774</v>
      </c>
      <c r="I101" s="36">
        <v>6.1733128834355826E-2</v>
      </c>
      <c r="J101" s="36">
        <v>3.7813620071684588E-2</v>
      </c>
    </row>
    <row r="102" spans="2:10" ht="15" thickBot="1" x14ac:dyDescent="0.25">
      <c r="B102" s="27" t="s">
        <v>63</v>
      </c>
      <c r="C102" s="28">
        <v>1736</v>
      </c>
      <c r="D102" s="28">
        <v>7008</v>
      </c>
      <c r="E102" s="28">
        <v>3057</v>
      </c>
      <c r="F102" s="28">
        <v>6095</v>
      </c>
      <c r="G102" s="29">
        <v>0.15810540360240161</v>
      </c>
      <c r="H102" s="29">
        <v>0.23510750793091292</v>
      </c>
      <c r="I102" s="29">
        <v>0.14666166541635409</v>
      </c>
      <c r="J102" s="29">
        <v>0.10818181818181818</v>
      </c>
    </row>
    <row r="103" spans="2:10" ht="15" thickBot="1" x14ac:dyDescent="0.25">
      <c r="B103" s="30" t="s">
        <v>64</v>
      </c>
      <c r="C103" s="31">
        <v>1847</v>
      </c>
      <c r="D103" s="31">
        <v>7465</v>
      </c>
      <c r="E103" s="31">
        <v>3195</v>
      </c>
      <c r="F103" s="31">
        <v>6032</v>
      </c>
      <c r="G103" s="32">
        <v>0.15944758317639673</v>
      </c>
      <c r="H103" s="32">
        <v>0.19420892657174851</v>
      </c>
      <c r="I103" s="32">
        <v>0.15844815083393762</v>
      </c>
      <c r="J103" s="32">
        <v>7.7142857142857138E-2</v>
      </c>
    </row>
    <row r="104" spans="2:10" ht="15" thickBot="1" x14ac:dyDescent="0.25">
      <c r="B104" s="33" t="s">
        <v>65</v>
      </c>
      <c r="C104" s="31">
        <v>1429</v>
      </c>
      <c r="D104" s="31">
        <v>5533</v>
      </c>
      <c r="E104" s="31">
        <v>2383</v>
      </c>
      <c r="F104" s="31">
        <v>4432</v>
      </c>
      <c r="G104" s="32">
        <v>0.14411529223378702</v>
      </c>
      <c r="H104" s="32">
        <v>0.16853220696937699</v>
      </c>
      <c r="I104" s="32">
        <v>0.17911924789708064</v>
      </c>
      <c r="J104" s="32">
        <v>8.1767146692701978E-2</v>
      </c>
    </row>
    <row r="105" spans="2:10" ht="15" thickBot="1" x14ac:dyDescent="0.25">
      <c r="B105" s="34" t="s">
        <v>66</v>
      </c>
      <c r="C105" s="35">
        <v>1903</v>
      </c>
      <c r="D105" s="35">
        <v>8361</v>
      </c>
      <c r="E105" s="35">
        <v>3383</v>
      </c>
      <c r="F105" s="35">
        <v>6724</v>
      </c>
      <c r="G105" s="36">
        <v>0.13815789473684212</v>
      </c>
      <c r="H105" s="36">
        <v>0.33306760204081631</v>
      </c>
      <c r="I105" s="36">
        <v>0.22174070061394005</v>
      </c>
      <c r="J105" s="36">
        <v>0.16111207045415299</v>
      </c>
    </row>
    <row r="106" spans="2:10" ht="15" thickBot="1" x14ac:dyDescent="0.25">
      <c r="B106" s="27" t="s">
        <v>67</v>
      </c>
      <c r="C106" s="28">
        <v>1925</v>
      </c>
      <c r="D106" s="28">
        <v>7407</v>
      </c>
      <c r="E106" s="28">
        <v>3285</v>
      </c>
      <c r="F106" s="28">
        <v>6179</v>
      </c>
      <c r="G106" s="29">
        <v>0.10887096774193548</v>
      </c>
      <c r="H106" s="29">
        <v>5.6934931506849314E-2</v>
      </c>
      <c r="I106" s="29">
        <v>7.4582924435721301E-2</v>
      </c>
      <c r="J106" s="29">
        <v>1.3781788351107466E-2</v>
      </c>
    </row>
    <row r="107" spans="2:10" ht="15" thickBot="1" x14ac:dyDescent="0.25">
      <c r="B107" s="30" t="s">
        <v>68</v>
      </c>
      <c r="C107" s="31">
        <v>2118</v>
      </c>
      <c r="D107" s="31">
        <v>8379</v>
      </c>
      <c r="E107" s="31">
        <v>3701</v>
      </c>
      <c r="F107" s="31">
        <v>6639</v>
      </c>
      <c r="G107" s="32">
        <v>0.14672441797509475</v>
      </c>
      <c r="H107" s="32">
        <v>0.12243804420629605</v>
      </c>
      <c r="I107" s="32">
        <v>0.15837245696400626</v>
      </c>
      <c r="J107" s="32">
        <v>0.10062997347480106</v>
      </c>
    </row>
    <row r="108" spans="2:10" ht="15" thickBot="1" x14ac:dyDescent="0.25">
      <c r="B108" s="33" t="s">
        <v>69</v>
      </c>
      <c r="C108" s="31">
        <v>1602</v>
      </c>
      <c r="D108" s="31">
        <v>6211</v>
      </c>
      <c r="E108" s="31">
        <v>2859</v>
      </c>
      <c r="F108" s="31">
        <v>4998</v>
      </c>
      <c r="G108" s="32">
        <v>0.12106368089573127</v>
      </c>
      <c r="H108" s="32">
        <v>0.12253750225917225</v>
      </c>
      <c r="I108" s="32">
        <v>0.19974821653378094</v>
      </c>
      <c r="J108" s="32">
        <v>0.12770758122743683</v>
      </c>
    </row>
    <row r="109" spans="2:10" ht="15" thickBot="1" x14ac:dyDescent="0.25">
      <c r="B109" s="34" t="s">
        <v>74</v>
      </c>
      <c r="C109" s="35">
        <v>2298</v>
      </c>
      <c r="D109" s="35">
        <v>8514</v>
      </c>
      <c r="E109" s="35">
        <v>4004</v>
      </c>
      <c r="F109" s="35">
        <v>7378</v>
      </c>
      <c r="G109" s="36">
        <v>0.20756699947451393</v>
      </c>
      <c r="H109" s="36">
        <v>1.829924650161464E-2</v>
      </c>
      <c r="I109" s="36">
        <v>0.18356488323972805</v>
      </c>
      <c r="J109" s="36">
        <v>9.7263533610945863E-2</v>
      </c>
    </row>
    <row r="110" spans="2:10" ht="15" thickBot="1" x14ac:dyDescent="0.25">
      <c r="B110" s="27" t="s">
        <v>506</v>
      </c>
      <c r="C110" s="28">
        <v>2203</v>
      </c>
      <c r="D110" s="28">
        <v>8527</v>
      </c>
      <c r="E110" s="28">
        <v>4173</v>
      </c>
      <c r="F110" s="28">
        <v>7150</v>
      </c>
      <c r="G110" s="29">
        <v>0.14441558441558441</v>
      </c>
      <c r="H110" s="29">
        <v>0.15120831645740515</v>
      </c>
      <c r="I110" s="29">
        <v>0.27031963470319637</v>
      </c>
      <c r="J110" s="29">
        <v>0.15714516912121704</v>
      </c>
    </row>
    <row r="111" spans="2:10" ht="15" thickBot="1" x14ac:dyDescent="0.25">
      <c r="B111" s="30" t="s">
        <v>517</v>
      </c>
      <c r="C111" s="31">
        <v>2411</v>
      </c>
      <c r="D111" s="31">
        <v>8733</v>
      </c>
      <c r="E111" s="31">
        <v>4203</v>
      </c>
      <c r="F111" s="31">
        <v>7101</v>
      </c>
      <c r="G111" s="32">
        <v>0.13833805476864966</v>
      </c>
      <c r="H111" s="32">
        <v>4.2248478338703904E-2</v>
      </c>
      <c r="I111" s="32">
        <v>0.13563901648203189</v>
      </c>
      <c r="J111" s="32">
        <v>6.9588793492995932E-2</v>
      </c>
    </row>
    <row r="112" spans="2:10" ht="15" thickBot="1" x14ac:dyDescent="0.25">
      <c r="B112" s="33" t="s">
        <v>525</v>
      </c>
      <c r="C112" s="31">
        <v>1929</v>
      </c>
      <c r="D112" s="31">
        <v>6834</v>
      </c>
      <c r="E112" s="31">
        <v>3471</v>
      </c>
      <c r="F112" s="31">
        <v>5922</v>
      </c>
      <c r="G112" s="32">
        <v>0.20411985018726592</v>
      </c>
      <c r="H112" s="32">
        <v>0.10030590887135726</v>
      </c>
      <c r="I112" s="32">
        <v>0.21406086044071354</v>
      </c>
      <c r="J112" s="32">
        <v>0.18487394957983194</v>
      </c>
    </row>
    <row r="113" spans="2:10" ht="15" thickBot="1" x14ac:dyDescent="0.25">
      <c r="B113" s="34" t="s">
        <v>526</v>
      </c>
      <c r="C113" s="35">
        <v>2567</v>
      </c>
      <c r="D113" s="35">
        <v>9094</v>
      </c>
      <c r="E113" s="35">
        <v>4655</v>
      </c>
      <c r="F113" s="35">
        <v>7941</v>
      </c>
      <c r="G113" s="36">
        <v>0.11705831157528286</v>
      </c>
      <c r="H113" s="36">
        <v>6.8123091378905334E-2</v>
      </c>
      <c r="I113" s="36">
        <v>0.16258741258741258</v>
      </c>
      <c r="J113" s="36">
        <v>7.6307942531851455E-2</v>
      </c>
    </row>
    <row r="114" spans="2:10" ht="15" thickBot="1" x14ac:dyDescent="0.25">
      <c r="B114" s="27" t="s">
        <v>527</v>
      </c>
      <c r="C114" s="28">
        <v>2483</v>
      </c>
      <c r="D114" s="28">
        <v>8879</v>
      </c>
      <c r="E114" s="28">
        <v>4724</v>
      </c>
      <c r="F114" s="28">
        <v>7381</v>
      </c>
      <c r="G114" s="29">
        <v>0.12709940989559693</v>
      </c>
      <c r="H114" s="29">
        <v>4.1280637973495952E-2</v>
      </c>
      <c r="I114" s="29">
        <v>0.13203930026359934</v>
      </c>
      <c r="J114" s="29">
        <v>3.2307692307692308E-2</v>
      </c>
    </row>
    <row r="115" spans="2:10" ht="15" thickBot="1" x14ac:dyDescent="0.25">
      <c r="B115" s="30" t="s">
        <v>528</v>
      </c>
      <c r="C115" s="31">
        <v>2644</v>
      </c>
      <c r="D115" s="31">
        <v>9382</v>
      </c>
      <c r="E115" s="31">
        <v>4852</v>
      </c>
      <c r="F115" s="31">
        <v>7471</v>
      </c>
      <c r="G115" s="32">
        <v>9.6640398175031103E-2</v>
      </c>
      <c r="H115" s="32">
        <v>7.431581358067102E-2</v>
      </c>
      <c r="I115" s="32">
        <v>0.15441351415655485</v>
      </c>
      <c r="J115" s="32">
        <v>5.2105337276439935E-2</v>
      </c>
    </row>
    <row r="116" spans="2:10" ht="15" thickBot="1" x14ac:dyDescent="0.25">
      <c r="B116" s="33" t="s">
        <v>535</v>
      </c>
      <c r="C116" s="31">
        <v>2092</v>
      </c>
      <c r="D116" s="31">
        <v>6911</v>
      </c>
      <c r="E116" s="31">
        <v>3684</v>
      </c>
      <c r="F116" s="31">
        <v>5640</v>
      </c>
      <c r="G116" s="32">
        <v>8.4499740798341105E-2</v>
      </c>
      <c r="H116" s="32">
        <v>1.1267193444541995E-2</v>
      </c>
      <c r="I116" s="32">
        <v>6.1365600691443388E-2</v>
      </c>
      <c r="J116" s="32">
        <v>-4.7619047619047616E-2</v>
      </c>
    </row>
    <row r="117" spans="2:10" ht="15" thickBot="1" x14ac:dyDescent="0.25">
      <c r="B117" s="34" t="s">
        <v>536</v>
      </c>
      <c r="C117" s="35">
        <v>2586</v>
      </c>
      <c r="D117" s="35">
        <v>9076</v>
      </c>
      <c r="E117" s="35">
        <v>4672</v>
      </c>
      <c r="F117" s="35">
        <v>7612</v>
      </c>
      <c r="G117" s="36">
        <v>7.4016361511492013E-3</v>
      </c>
      <c r="H117" s="36">
        <v>-1.9793270288102046E-3</v>
      </c>
      <c r="I117" s="36">
        <v>3.6519871106337272E-3</v>
      </c>
      <c r="J117" s="36">
        <v>-4.1430550308525375E-2</v>
      </c>
    </row>
    <row r="118" spans="2:10" ht="15" thickBot="1" x14ac:dyDescent="0.25">
      <c r="B118" s="27" t="s">
        <v>537</v>
      </c>
      <c r="C118" s="28">
        <v>2455</v>
      </c>
      <c r="D118" s="28">
        <v>8554</v>
      </c>
      <c r="E118" s="28">
        <v>4468</v>
      </c>
      <c r="F118" s="28">
        <v>6844</v>
      </c>
      <c r="G118" s="29">
        <v>-1.1276681433749497E-2</v>
      </c>
      <c r="H118" s="29">
        <v>-3.6603221083455345E-2</v>
      </c>
      <c r="I118" s="29">
        <v>-5.4191363251481793E-2</v>
      </c>
      <c r="J118" s="29">
        <v>-7.2754369326649512E-2</v>
      </c>
    </row>
    <row r="119" spans="2:10" ht="15" thickBot="1" x14ac:dyDescent="0.25">
      <c r="B119" s="30" t="s">
        <v>538</v>
      </c>
      <c r="C119" s="31">
        <v>3032</v>
      </c>
      <c r="D119" s="31">
        <v>9802</v>
      </c>
      <c r="E119" s="31">
        <v>5382</v>
      </c>
      <c r="F119" s="31">
        <v>7942</v>
      </c>
      <c r="G119" s="32">
        <v>0.14674735249621784</v>
      </c>
      <c r="H119" s="32">
        <v>4.4766574291195904E-2</v>
      </c>
      <c r="I119" s="32">
        <v>0.10923330585325638</v>
      </c>
      <c r="J119" s="32">
        <v>6.3043769241065459E-2</v>
      </c>
    </row>
    <row r="120" spans="2:10" ht="15" thickBot="1" x14ac:dyDescent="0.25">
      <c r="B120" s="33" t="s">
        <v>539</v>
      </c>
      <c r="C120" s="31">
        <v>1983</v>
      </c>
      <c r="D120" s="31">
        <v>6644</v>
      </c>
      <c r="E120" s="31">
        <v>3622</v>
      </c>
      <c r="F120" s="31">
        <v>5748</v>
      </c>
      <c r="G120" s="32">
        <v>-5.2103250478011474E-2</v>
      </c>
      <c r="H120" s="32">
        <v>-3.8634061640862395E-2</v>
      </c>
      <c r="I120" s="32">
        <v>-1.6829533116178068E-2</v>
      </c>
      <c r="J120" s="32">
        <v>1.9148936170212766E-2</v>
      </c>
    </row>
    <row r="121" spans="2:10" ht="15" thickBot="1" x14ac:dyDescent="0.25">
      <c r="B121" s="34" t="s">
        <v>540</v>
      </c>
      <c r="C121" s="35">
        <v>2744</v>
      </c>
      <c r="D121" s="35">
        <v>9017</v>
      </c>
      <c r="E121" s="35">
        <v>4753</v>
      </c>
      <c r="F121" s="35">
        <v>7864</v>
      </c>
      <c r="G121" s="36">
        <v>6.1098221191028618E-2</v>
      </c>
      <c r="H121" s="36">
        <v>-6.5006610841780521E-3</v>
      </c>
      <c r="I121" s="36">
        <v>1.7337328767123288E-2</v>
      </c>
      <c r="J121" s="36">
        <v>3.310562270099842E-2</v>
      </c>
    </row>
    <row r="122" spans="2:10" ht="15" thickBot="1" x14ac:dyDescent="0.25">
      <c r="B122" s="27" t="s">
        <v>541</v>
      </c>
      <c r="C122" s="28">
        <v>2859</v>
      </c>
      <c r="D122" s="28">
        <v>9186</v>
      </c>
      <c r="E122" s="28">
        <v>5030</v>
      </c>
      <c r="F122" s="28">
        <v>7776</v>
      </c>
      <c r="G122" s="29">
        <v>0.16456211812627292</v>
      </c>
      <c r="H122" s="29">
        <v>7.3883563245265377E-2</v>
      </c>
      <c r="I122" s="29">
        <v>0.12578334825425247</v>
      </c>
      <c r="J122" s="29">
        <v>0.13617767387492694</v>
      </c>
    </row>
    <row r="123" spans="2:10" ht="15" thickBot="1" x14ac:dyDescent="0.25">
      <c r="B123" s="30" t="s">
        <v>542</v>
      </c>
      <c r="C123" s="31">
        <v>2804</v>
      </c>
      <c r="D123" s="31">
        <v>9391</v>
      </c>
      <c r="E123" s="31">
        <v>5094</v>
      </c>
      <c r="F123" s="31">
        <v>7441</v>
      </c>
      <c r="G123" s="32">
        <v>-7.5197889182058053E-2</v>
      </c>
      <c r="H123" s="32">
        <v>-4.1930218322791264E-2</v>
      </c>
      <c r="I123" s="32">
        <v>-5.3511705685618728E-2</v>
      </c>
      <c r="J123" s="32">
        <v>-6.3082347015865015E-2</v>
      </c>
    </row>
    <row r="124" spans="2:10" ht="15" thickBot="1" x14ac:dyDescent="0.25">
      <c r="B124" s="33" t="s">
        <v>543</v>
      </c>
      <c r="C124" s="31">
        <v>2082</v>
      </c>
      <c r="D124" s="31">
        <v>6385</v>
      </c>
      <c r="E124" s="31">
        <v>3417</v>
      </c>
      <c r="F124" s="31">
        <v>5362</v>
      </c>
      <c r="G124" s="32">
        <v>4.9924357034795766E-2</v>
      </c>
      <c r="H124" s="32">
        <v>-3.8982540638169777E-2</v>
      </c>
      <c r="I124" s="32">
        <v>-5.6598564329099946E-2</v>
      </c>
      <c r="J124" s="32">
        <v>-6.7153792623521225E-2</v>
      </c>
    </row>
    <row r="125" spans="2:10" ht="15" thickBot="1" x14ac:dyDescent="0.25">
      <c r="B125" s="34" t="s">
        <v>544</v>
      </c>
      <c r="C125" s="35">
        <v>2872</v>
      </c>
      <c r="D125" s="35">
        <v>9137</v>
      </c>
      <c r="E125" s="35">
        <v>4951</v>
      </c>
      <c r="F125" s="35">
        <v>7432</v>
      </c>
      <c r="G125" s="36">
        <v>4.6647230320699708E-2</v>
      </c>
      <c r="H125" s="36">
        <v>1.3308195630475767E-2</v>
      </c>
      <c r="I125" s="36">
        <v>4.1657900273511468E-2</v>
      </c>
      <c r="J125" s="36">
        <v>-5.4933875890132246E-2</v>
      </c>
    </row>
    <row r="126" spans="2:10" ht="15" thickBot="1" x14ac:dyDescent="0.25">
      <c r="B126" s="27" t="s">
        <v>545</v>
      </c>
      <c r="C126" s="28">
        <v>2846</v>
      </c>
      <c r="D126" s="28">
        <v>8734</v>
      </c>
      <c r="E126" s="28">
        <v>4998</v>
      </c>
      <c r="F126" s="28">
        <v>7050</v>
      </c>
      <c r="G126" s="29">
        <v>-4.5470444211262676E-3</v>
      </c>
      <c r="H126" s="29">
        <v>-4.9205312431961683E-2</v>
      </c>
      <c r="I126" s="29">
        <v>-6.3618290258449306E-3</v>
      </c>
      <c r="J126" s="29">
        <v>-9.3364197530864196E-2</v>
      </c>
    </row>
    <row r="127" spans="2:10" ht="15" thickBot="1" x14ac:dyDescent="0.25">
      <c r="B127" s="30" t="s">
        <v>546</v>
      </c>
      <c r="C127" s="31">
        <v>3144</v>
      </c>
      <c r="D127" s="31">
        <v>9353</v>
      </c>
      <c r="E127" s="31">
        <v>5420</v>
      </c>
      <c r="F127" s="31">
        <v>7789</v>
      </c>
      <c r="G127" s="32">
        <v>0.12125534950071326</v>
      </c>
      <c r="H127" s="32">
        <v>-4.0464274305185817E-3</v>
      </c>
      <c r="I127" s="32">
        <v>6.3996859049862589E-2</v>
      </c>
      <c r="J127" s="32">
        <v>4.6767907539309234E-2</v>
      </c>
    </row>
    <row r="128" spans="2:10" ht="15" thickBot="1" x14ac:dyDescent="0.25">
      <c r="B128" s="33" t="s">
        <v>547</v>
      </c>
      <c r="C128" s="31">
        <v>2272</v>
      </c>
      <c r="D128" s="31">
        <v>6516</v>
      </c>
      <c r="E128" s="31">
        <v>3793</v>
      </c>
      <c r="F128" s="31">
        <v>5492</v>
      </c>
      <c r="G128" s="32">
        <f t="shared" ref="G128:J138" si="16">+(C128-C124)/C124</f>
        <v>9.1258405379442839E-2</v>
      </c>
      <c r="H128" s="32">
        <f t="shared" si="16"/>
        <v>2.0516836335160531E-2</v>
      </c>
      <c r="I128" s="32">
        <f t="shared" si="16"/>
        <v>0.11003804506877378</v>
      </c>
      <c r="J128" s="32">
        <f t="shared" si="16"/>
        <v>2.4244684819097351E-2</v>
      </c>
    </row>
    <row r="129" spans="2:12" ht="15" thickBot="1" x14ac:dyDescent="0.25">
      <c r="B129" s="34" t="s">
        <v>549</v>
      </c>
      <c r="C129" s="35">
        <v>3104</v>
      </c>
      <c r="D129" s="35">
        <v>9063</v>
      </c>
      <c r="E129" s="35">
        <v>5070</v>
      </c>
      <c r="F129" s="35">
        <v>7857</v>
      </c>
      <c r="G129" s="36">
        <f t="shared" si="16"/>
        <v>8.0779944289693595E-2</v>
      </c>
      <c r="H129" s="36">
        <f t="shared" si="16"/>
        <v>-8.0989383824012252E-3</v>
      </c>
      <c r="I129" s="36">
        <f t="shared" si="16"/>
        <v>2.4035548374065845E-2</v>
      </c>
      <c r="J129" s="36">
        <f t="shared" si="16"/>
        <v>5.7185145317545746E-2</v>
      </c>
      <c r="K129" s="60"/>
      <c r="L129" s="60"/>
    </row>
    <row r="130" spans="2:12" ht="15" thickBot="1" x14ac:dyDescent="0.25">
      <c r="B130" s="27" t="s">
        <v>550</v>
      </c>
      <c r="C130" s="55">
        <v>3335</v>
      </c>
      <c r="D130" s="55">
        <v>9440</v>
      </c>
      <c r="E130" s="55">
        <v>5285</v>
      </c>
      <c r="F130" s="55">
        <v>7545</v>
      </c>
      <c r="G130" s="32">
        <f t="shared" si="16"/>
        <v>0.17182009838369641</v>
      </c>
      <c r="H130" s="32">
        <f t="shared" si="16"/>
        <v>8.0833524158461192E-2</v>
      </c>
      <c r="I130" s="32">
        <f t="shared" si="16"/>
        <v>5.7422969187675067E-2</v>
      </c>
      <c r="J130" s="32">
        <f t="shared" si="16"/>
        <v>7.0212765957446813E-2</v>
      </c>
      <c r="K130" s="60"/>
      <c r="L130" s="60"/>
    </row>
    <row r="131" spans="2:12" ht="15" thickBot="1" x14ac:dyDescent="0.25">
      <c r="B131" s="27" t="s">
        <v>558</v>
      </c>
      <c r="C131" s="55">
        <v>3176</v>
      </c>
      <c r="D131" s="55">
        <v>9426</v>
      </c>
      <c r="E131" s="55">
        <v>5380</v>
      </c>
      <c r="F131" s="55">
        <v>7303</v>
      </c>
      <c r="G131" s="32">
        <f t="shared" si="16"/>
        <v>1.0178117048346057E-2</v>
      </c>
      <c r="H131" s="32">
        <f t="shared" si="16"/>
        <v>7.8049823586015185E-3</v>
      </c>
      <c r="I131" s="32">
        <f t="shared" si="16"/>
        <v>-7.3800738007380072E-3</v>
      </c>
      <c r="J131" s="32">
        <f t="shared" si="16"/>
        <v>-6.2395686224162278E-2</v>
      </c>
    </row>
    <row r="132" spans="2:12" ht="15" thickBot="1" x14ac:dyDescent="0.25">
      <c r="B132" s="27" t="s">
        <v>559</v>
      </c>
      <c r="C132" s="55">
        <v>2332</v>
      </c>
      <c r="D132" s="55">
        <v>6792</v>
      </c>
      <c r="E132" s="55">
        <v>3782</v>
      </c>
      <c r="F132" s="55">
        <v>5753</v>
      </c>
      <c r="G132" s="32">
        <f t="shared" si="16"/>
        <v>2.6408450704225352E-2</v>
      </c>
      <c r="H132" s="32">
        <f t="shared" si="16"/>
        <v>4.2357274401473299E-2</v>
      </c>
      <c r="I132" s="32">
        <f t="shared" si="16"/>
        <v>-2.9000790930661744E-3</v>
      </c>
      <c r="J132" s="32">
        <f t="shared" si="16"/>
        <v>4.7523670793882013E-2</v>
      </c>
    </row>
    <row r="133" spans="2:12" ht="15" thickBot="1" x14ac:dyDescent="0.25">
      <c r="B133" s="34" t="s">
        <v>560</v>
      </c>
      <c r="C133" s="35">
        <v>3323</v>
      </c>
      <c r="D133" s="35">
        <v>9291</v>
      </c>
      <c r="E133" s="35">
        <v>5269</v>
      </c>
      <c r="F133" s="35">
        <v>7763</v>
      </c>
      <c r="G133" s="36">
        <f t="shared" si="16"/>
        <v>7.0554123711340205E-2</v>
      </c>
      <c r="H133" s="36">
        <f t="shared" si="16"/>
        <v>2.5157232704402517E-2</v>
      </c>
      <c r="I133" s="36">
        <f t="shared" si="16"/>
        <v>3.9250493096646945E-2</v>
      </c>
      <c r="J133" s="36">
        <f t="shared" ref="J133:J138" si="17">+(F133-F129)/F129</f>
        <v>-1.1963853888252513E-2</v>
      </c>
    </row>
    <row r="134" spans="2:12" ht="15" thickBot="1" x14ac:dyDescent="0.25">
      <c r="B134" s="27" t="s">
        <v>565</v>
      </c>
      <c r="C134" s="55">
        <v>2880</v>
      </c>
      <c r="D134" s="55">
        <v>7854</v>
      </c>
      <c r="E134" s="55">
        <v>4809</v>
      </c>
      <c r="F134" s="55">
        <v>6286</v>
      </c>
      <c r="G134" s="32">
        <f t="shared" si="16"/>
        <v>-0.13643178410794601</v>
      </c>
      <c r="H134" s="32">
        <f t="shared" si="16"/>
        <v>-0.16800847457627119</v>
      </c>
      <c r="I134" s="32">
        <f t="shared" si="16"/>
        <v>-9.006622516556291E-2</v>
      </c>
      <c r="J134" s="32">
        <f t="shared" si="17"/>
        <v>-0.16686547382372433</v>
      </c>
    </row>
    <row r="135" spans="2:12" ht="15" thickBot="1" x14ac:dyDescent="0.25">
      <c r="B135" s="27" t="s">
        <v>566</v>
      </c>
      <c r="C135" s="55">
        <v>1846</v>
      </c>
      <c r="D135" s="55">
        <v>5880</v>
      </c>
      <c r="E135" s="55">
        <v>3542</v>
      </c>
      <c r="F135" s="55">
        <v>4387</v>
      </c>
      <c r="G135" s="32">
        <f t="shared" si="16"/>
        <v>-0.41876574307304787</v>
      </c>
      <c r="H135" s="32">
        <f t="shared" si="16"/>
        <v>-0.37619350732017826</v>
      </c>
      <c r="I135" s="32">
        <f t="shared" si="16"/>
        <v>-0.34163568773234199</v>
      </c>
      <c r="J135" s="32">
        <f t="shared" si="17"/>
        <v>-0.39928796385047238</v>
      </c>
    </row>
    <row r="136" spans="2:12" ht="15" thickBot="1" x14ac:dyDescent="0.25">
      <c r="B136" s="27" t="s">
        <v>567</v>
      </c>
      <c r="C136" s="55">
        <v>2991</v>
      </c>
      <c r="D136" s="55">
        <v>7376</v>
      </c>
      <c r="E136" s="55">
        <v>5930</v>
      </c>
      <c r="F136" s="55">
        <v>6981</v>
      </c>
      <c r="G136" s="32">
        <f t="shared" si="16"/>
        <v>0.282590051457976</v>
      </c>
      <c r="H136" s="32">
        <f t="shared" si="16"/>
        <v>8.5983510011778563E-2</v>
      </c>
      <c r="I136" s="32">
        <f t="shared" si="16"/>
        <v>0.56795346377578004</v>
      </c>
      <c r="J136" s="32">
        <f t="shared" si="17"/>
        <v>0.21345385016513124</v>
      </c>
    </row>
    <row r="137" spans="2:12" ht="15" thickBot="1" x14ac:dyDescent="0.25">
      <c r="B137" s="34" t="s">
        <v>568</v>
      </c>
      <c r="C137" s="35">
        <v>3612</v>
      </c>
      <c r="D137" s="35">
        <v>8960</v>
      </c>
      <c r="E137" s="35">
        <v>6955</v>
      </c>
      <c r="F137" s="35">
        <v>7530</v>
      </c>
      <c r="G137" s="36">
        <f t="shared" si="16"/>
        <v>8.6969605777911532E-2</v>
      </c>
      <c r="H137" s="36">
        <f t="shared" si="16"/>
        <v>-3.5625874502206438E-2</v>
      </c>
      <c r="I137" s="36">
        <f t="shared" si="16"/>
        <v>0.31998481685329283</v>
      </c>
      <c r="J137" s="36">
        <f t="shared" si="17"/>
        <v>-3.0014169779724334E-2</v>
      </c>
    </row>
    <row r="138" spans="2:12" ht="15" thickBot="1" x14ac:dyDescent="0.25">
      <c r="B138" s="27" t="s">
        <v>570</v>
      </c>
      <c r="C138" s="55">
        <v>3496</v>
      </c>
      <c r="D138" s="55">
        <v>8439</v>
      </c>
      <c r="E138" s="55">
        <v>6456</v>
      </c>
      <c r="F138" s="55">
        <v>7006</v>
      </c>
      <c r="G138" s="32">
        <f t="shared" si="16"/>
        <v>0.21388888888888888</v>
      </c>
      <c r="H138" s="32">
        <f t="shared" si="16"/>
        <v>7.4484339190221543E-2</v>
      </c>
      <c r="I138" s="32">
        <f>+(E138-E134)/E134</f>
        <v>0.34248284466625079</v>
      </c>
      <c r="J138" s="32">
        <f t="shared" si="17"/>
        <v>0.11454024817053771</v>
      </c>
    </row>
    <row r="139" spans="2:12" ht="15" thickBot="1" x14ac:dyDescent="0.25">
      <c r="B139" s="27" t="s">
        <v>583</v>
      </c>
      <c r="C139" s="55">
        <v>3680</v>
      </c>
      <c r="D139" s="55">
        <v>9003</v>
      </c>
      <c r="E139" s="55">
        <v>7080</v>
      </c>
      <c r="F139" s="55">
        <v>7264</v>
      </c>
      <c r="G139" s="32">
        <v>0.99349945828819064</v>
      </c>
      <c r="H139" s="32">
        <v>0.53112244897959182</v>
      </c>
      <c r="I139" s="32">
        <v>0.99887069452286847</v>
      </c>
      <c r="J139" s="32">
        <v>0.65580123090950537</v>
      </c>
    </row>
    <row r="140" spans="2:12" ht="15" thickBot="1" x14ac:dyDescent="0.25">
      <c r="B140" s="27" t="s">
        <v>584</v>
      </c>
      <c r="C140" s="55">
        <v>2625</v>
      </c>
      <c r="D140" s="55">
        <v>6416</v>
      </c>
      <c r="E140" s="55">
        <v>4810</v>
      </c>
      <c r="F140" s="55">
        <v>5320</v>
      </c>
      <c r="G140" s="32">
        <v>-0.12236710130391174</v>
      </c>
      <c r="H140" s="32">
        <v>-0.13015184381778741</v>
      </c>
      <c r="I140" s="32">
        <v>-0.18887015177065766</v>
      </c>
      <c r="J140" s="32">
        <v>-0.23793152843432172</v>
      </c>
    </row>
    <row r="141" spans="2:12" ht="15" thickBot="1" x14ac:dyDescent="0.25">
      <c r="B141" s="34" t="s">
        <v>585</v>
      </c>
      <c r="C141" s="35">
        <v>3154</v>
      </c>
      <c r="D141" s="35">
        <v>8304</v>
      </c>
      <c r="E141" s="35">
        <v>5686</v>
      </c>
      <c r="F141" s="35">
        <v>6958</v>
      </c>
      <c r="G141" s="36">
        <v>-0.12679955703211518</v>
      </c>
      <c r="H141" s="36">
        <v>-7.3214285714285718E-2</v>
      </c>
      <c r="I141" s="36">
        <v>-0.18245866283249459</v>
      </c>
      <c r="J141" s="36">
        <v>-7.5962815405046485E-2</v>
      </c>
    </row>
    <row r="142" spans="2:12" x14ac:dyDescent="0.2">
      <c r="B142" s="27" t="s">
        <v>586</v>
      </c>
      <c r="C142" s="55">
        <v>3359</v>
      </c>
      <c r="D142" s="55">
        <v>8518</v>
      </c>
      <c r="E142" s="55">
        <v>5888</v>
      </c>
      <c r="F142" s="55">
        <v>6922</v>
      </c>
      <c r="G142" s="60">
        <f>+(C142-C138)/C138</f>
        <v>-3.9187643020594964E-2</v>
      </c>
      <c r="H142" s="60">
        <f>+(D142-D138)/D138</f>
        <v>9.3612987320772605E-3</v>
      </c>
      <c r="I142" s="60">
        <f>+(E142-E138)/E138</f>
        <v>-8.7980173482032215E-2</v>
      </c>
      <c r="J142" s="60">
        <f>+(F142-F138)/F138</f>
        <v>-1.1989723094490437E-2</v>
      </c>
    </row>
    <row r="143" spans="2:12" x14ac:dyDescent="0.2">
      <c r="B143" s="27" t="s">
        <v>590</v>
      </c>
      <c r="C143" s="55">
        <v>3398</v>
      </c>
      <c r="D143" s="55">
        <v>8500</v>
      </c>
      <c r="E143" s="55">
        <v>5919</v>
      </c>
      <c r="F143" s="55">
        <v>6753</v>
      </c>
      <c r="G143" s="60">
        <f t="shared" ref="G143:G146" si="18">+(C143-C139)/C139</f>
        <v>-7.6630434782608697E-2</v>
      </c>
      <c r="H143" s="60">
        <f t="shared" ref="H143:H146" si="19">+(D143-D139)/D139</f>
        <v>-5.5870265467066534E-2</v>
      </c>
      <c r="I143" s="60">
        <f t="shared" ref="I143:I146" si="20">+(E143-E139)/E139</f>
        <v>-0.16398305084745762</v>
      </c>
      <c r="J143" s="60">
        <f t="shared" ref="J143:J146" si="21">+(F143-F139)/F139</f>
        <v>-7.034691629955947E-2</v>
      </c>
    </row>
    <row r="144" spans="2:12" x14ac:dyDescent="0.2">
      <c r="B144" s="27" t="s">
        <v>591</v>
      </c>
      <c r="C144" s="55">
        <v>2512</v>
      </c>
      <c r="D144" s="55">
        <v>6384</v>
      </c>
      <c r="E144" s="55">
        <v>4443</v>
      </c>
      <c r="F144" s="55">
        <v>5489</v>
      </c>
      <c r="G144" s="60">
        <f t="shared" si="18"/>
        <v>-4.304761904761905E-2</v>
      </c>
      <c r="H144" s="60">
        <f t="shared" si="19"/>
        <v>-4.9875311720698253E-3</v>
      </c>
      <c r="I144" s="60">
        <f t="shared" si="20"/>
        <v>-7.6299376299376304E-2</v>
      </c>
      <c r="J144" s="60">
        <f t="shared" si="21"/>
        <v>3.1766917293233082E-2</v>
      </c>
    </row>
    <row r="145" spans="2:10" ht="15" thickBot="1" x14ac:dyDescent="0.25">
      <c r="B145" s="34" t="s">
        <v>592</v>
      </c>
      <c r="C145" s="35">
        <v>3417</v>
      </c>
      <c r="D145" s="35">
        <v>8845</v>
      </c>
      <c r="E145" s="35">
        <v>5827</v>
      </c>
      <c r="F145" s="35">
        <v>7302</v>
      </c>
      <c r="G145" s="36">
        <f t="shared" si="18"/>
        <v>8.3386176284083707E-2</v>
      </c>
      <c r="H145" s="36">
        <f t="shared" si="19"/>
        <v>6.5149325626204235E-2</v>
      </c>
      <c r="I145" s="36">
        <f t="shared" si="20"/>
        <v>2.4797748856841363E-2</v>
      </c>
      <c r="J145" s="36">
        <f t="shared" si="21"/>
        <v>4.9439494107502154E-2</v>
      </c>
    </row>
    <row r="146" spans="2:10" x14ac:dyDescent="0.2">
      <c r="B146" s="27" t="s">
        <v>593</v>
      </c>
      <c r="C146" s="55">
        <v>3003</v>
      </c>
      <c r="D146" s="55">
        <v>8097</v>
      </c>
      <c r="E146" s="55">
        <v>5382</v>
      </c>
      <c r="F146" s="55">
        <v>7004</v>
      </c>
      <c r="G146" s="60">
        <f t="shared" si="18"/>
        <v>-0.10598392378684132</v>
      </c>
      <c r="H146" s="60">
        <f t="shared" si="19"/>
        <v>-4.9424747593331771E-2</v>
      </c>
      <c r="I146" s="60">
        <f t="shared" si="20"/>
        <v>-8.59375E-2</v>
      </c>
      <c r="J146" s="60">
        <f t="shared" si="21"/>
        <v>1.1846287200231146E-2</v>
      </c>
    </row>
    <row r="147" spans="2:10" x14ac:dyDescent="0.2">
      <c r="B147" s="27" t="s">
        <v>597</v>
      </c>
      <c r="C147" s="55">
        <v>3332</v>
      </c>
      <c r="D147" s="55">
        <v>8271</v>
      </c>
      <c r="E147" s="55">
        <v>6202</v>
      </c>
      <c r="F147" s="55">
        <v>7151</v>
      </c>
      <c r="G147" s="60">
        <f t="shared" ref="G147:G152" si="22">+(C147-C143)/C143</f>
        <v>-1.9423190111830489E-2</v>
      </c>
      <c r="H147" s="60">
        <f t="shared" ref="H147:H152" si="23">+(D147-D143)/D143</f>
        <v>-2.6941176470588236E-2</v>
      </c>
      <c r="I147" s="60">
        <f t="shared" ref="I147:I152" si="24">+(E147-E143)/E143</f>
        <v>4.7812130427437066E-2</v>
      </c>
      <c r="J147" s="60">
        <f t="shared" ref="J147:J152" si="25">+(F147-F143)/F143</f>
        <v>5.8936768843476976E-2</v>
      </c>
    </row>
    <row r="148" spans="2:10" x14ac:dyDescent="0.2">
      <c r="B148" s="27" t="s">
        <v>598</v>
      </c>
      <c r="C148" s="55">
        <v>2699</v>
      </c>
      <c r="D148" s="55">
        <v>6542</v>
      </c>
      <c r="E148" s="55">
        <v>4664</v>
      </c>
      <c r="F148" s="55">
        <v>5724</v>
      </c>
      <c r="G148" s="60">
        <f t="shared" si="22"/>
        <v>7.4442675159235666E-2</v>
      </c>
      <c r="H148" s="60">
        <f t="shared" si="23"/>
        <v>2.4749373433583959E-2</v>
      </c>
      <c r="I148" s="60">
        <f t="shared" si="24"/>
        <v>4.9741165878910643E-2</v>
      </c>
      <c r="J148" s="60">
        <f t="shared" si="25"/>
        <v>4.2812898524321373E-2</v>
      </c>
    </row>
    <row r="149" spans="2:10" ht="15" thickBot="1" x14ac:dyDescent="0.25">
      <c r="B149" s="34" t="s">
        <v>599</v>
      </c>
      <c r="C149" s="35">
        <v>3451</v>
      </c>
      <c r="D149" s="35">
        <v>8638</v>
      </c>
      <c r="E149" s="35">
        <v>6025</v>
      </c>
      <c r="F149" s="35">
        <v>7401</v>
      </c>
      <c r="G149" s="72">
        <f t="shared" si="22"/>
        <v>9.9502487562189053E-3</v>
      </c>
      <c r="H149" s="36">
        <f t="shared" si="23"/>
        <v>-2.3403052572074617E-2</v>
      </c>
      <c r="I149" s="36">
        <f t="shared" si="24"/>
        <v>3.3979749442251586E-2</v>
      </c>
      <c r="J149" s="36">
        <f t="shared" si="25"/>
        <v>1.3557929334428924E-2</v>
      </c>
    </row>
    <row r="150" spans="2:10" x14ac:dyDescent="0.2">
      <c r="B150" s="27" t="s">
        <v>602</v>
      </c>
      <c r="C150" s="55">
        <v>3361</v>
      </c>
      <c r="D150" s="55">
        <v>8491</v>
      </c>
      <c r="E150" s="55">
        <v>5911</v>
      </c>
      <c r="F150" s="55">
        <v>7505</v>
      </c>
      <c r="G150" s="60">
        <f t="shared" si="22"/>
        <v>0.11921411921411922</v>
      </c>
      <c r="H150" s="60">
        <f t="shared" si="23"/>
        <v>4.8659997529949366E-2</v>
      </c>
      <c r="I150" s="60">
        <f t="shared" si="24"/>
        <v>9.8290598290598288E-2</v>
      </c>
      <c r="J150" s="60">
        <f t="shared" si="25"/>
        <v>7.1530553969160485E-2</v>
      </c>
    </row>
    <row r="151" spans="2:10" x14ac:dyDescent="0.2">
      <c r="B151" s="27" t="s">
        <v>605</v>
      </c>
      <c r="C151" s="55">
        <v>3696</v>
      </c>
      <c r="D151" s="55">
        <v>8936</v>
      </c>
      <c r="E151" s="55">
        <v>6473</v>
      </c>
      <c r="F151" s="55">
        <v>7808</v>
      </c>
      <c r="G151" s="60">
        <f t="shared" si="22"/>
        <v>0.1092436974789916</v>
      </c>
      <c r="H151" s="60">
        <f t="shared" si="23"/>
        <v>8.0401402490629909E-2</v>
      </c>
      <c r="I151" s="60">
        <f t="shared" si="24"/>
        <v>4.3695582070299901E-2</v>
      </c>
      <c r="J151" s="60">
        <f t="shared" si="25"/>
        <v>9.1875262201090754E-2</v>
      </c>
    </row>
    <row r="152" spans="2:10" x14ac:dyDescent="0.2">
      <c r="B152" s="27" t="s">
        <v>608</v>
      </c>
      <c r="C152" s="55">
        <v>2582</v>
      </c>
      <c r="D152" s="55">
        <v>6468</v>
      </c>
      <c r="E152" s="55">
        <v>4681</v>
      </c>
      <c r="F152" s="55">
        <v>5685</v>
      </c>
      <c r="G152" s="60">
        <f t="shared" si="22"/>
        <v>-4.3349388662467583E-2</v>
      </c>
      <c r="H152" s="60">
        <f t="shared" si="23"/>
        <v>-1.1311525527361662E-2</v>
      </c>
      <c r="I152" s="60">
        <f t="shared" si="24"/>
        <v>3.6449399656946829E-3</v>
      </c>
      <c r="J152" s="60">
        <f t="shared" si="25"/>
        <v>-6.8134171907756813E-3</v>
      </c>
    </row>
    <row r="153" spans="2:10" s="2" customFormat="1" ht="12.75" x14ac:dyDescent="0.2">
      <c r="E153" s="55"/>
      <c r="G153" s="60"/>
      <c r="H153" s="60"/>
      <c r="I153" s="60"/>
      <c r="J153" s="60"/>
    </row>
    <row r="158" spans="2:10" x14ac:dyDescent="0.2">
      <c r="C158" s="55"/>
      <c r="D158" s="55"/>
      <c r="E158" s="55"/>
      <c r="F158" s="55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sheetPr codeName="Hoja8"/>
  <dimension ref="A1:Z68"/>
  <sheetViews>
    <sheetView zoomScaleNormal="100" workbookViewId="0"/>
  </sheetViews>
  <sheetFormatPr baseColWidth="10" defaultColWidth="9.140625" defaultRowHeight="12.75" x14ac:dyDescent="0.2"/>
  <cols>
    <col min="1" max="1" width="3" style="2" customWidth="1"/>
    <col min="2" max="2" width="35.42578125" style="2" bestFit="1" customWidth="1"/>
    <col min="3" max="14" width="12.28515625" style="2" customWidth="1"/>
    <col min="15" max="15" width="11.7109375" style="2" customWidth="1"/>
    <col min="16" max="16" width="0.140625" style="2" hidden="1" customWidth="1"/>
    <col min="17" max="17" width="10" style="2" hidden="1" customWidth="1"/>
    <col min="18" max="18" width="0.140625" style="2" hidden="1" customWidth="1"/>
    <col min="19" max="19" width="10.5703125" style="2" customWidth="1"/>
    <col min="20" max="20" width="11" style="2" customWidth="1"/>
    <col min="21" max="21" width="12.28515625" style="2" customWidth="1"/>
    <col min="22" max="22" width="12" style="2" customWidth="1"/>
    <col min="23" max="23" width="11.42578125" style="2" customWidth="1"/>
    <col min="24" max="65" width="12.28515625" style="2" customWidth="1"/>
    <col min="66" max="16384" width="9.140625" style="2"/>
  </cols>
  <sheetData>
    <row r="1" spans="2:12" s="17" customFormat="1" ht="18.75" customHeight="1" x14ac:dyDescent="0.2">
      <c r="L1" s="6"/>
    </row>
    <row r="2" spans="2:12" s="23" customFormat="1" ht="69.75" customHeight="1" x14ac:dyDescent="0.2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2" s="17" customFormat="1" ht="21" customHeight="1" x14ac:dyDescent="0.2"/>
    <row r="4" spans="2:12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  <c r="I4" s="25" t="s">
        <v>608</v>
      </c>
    </row>
    <row r="5" spans="2:12" s="17" customFormat="1" ht="17.100000000000001" customHeight="1" thickBot="1" x14ac:dyDescent="0.25">
      <c r="B5" s="39" t="s">
        <v>12</v>
      </c>
      <c r="C5" s="28">
        <v>4498</v>
      </c>
      <c r="D5" s="28">
        <v>4192</v>
      </c>
      <c r="E5" s="28">
        <v>3804</v>
      </c>
      <c r="F5" s="28">
        <v>4904</v>
      </c>
      <c r="G5" s="28">
        <f>+'Separaciones no consensuada TSJ'!G5+'Separaciones consensuadas TSJ'!G5+'Divorcios no consensuados TSJ'!G5+'Divorcios consensuados TSJ'!G5+'Nulidades TSJ '!G5</f>
        <v>4679</v>
      </c>
      <c r="H5" s="28">
        <f>+'Separaciones no consensuada TSJ'!H5+'Separaciones consensuadas TSJ'!H5+'Divorcios no consensuados TSJ'!H5+'Divorcios consensuados TSJ'!H5+'Nulidades TSJ '!H5</f>
        <v>5029</v>
      </c>
      <c r="I5" s="28">
        <f>+'Separaciones no consensuada TSJ'!I5+'Separaciones consensuadas TSJ'!I5+'Divorcios no consensuados TSJ'!I5+'Divorcios consensuados TSJ'!I5+'Nulidades TSJ '!I5</f>
        <v>3746</v>
      </c>
    </row>
    <row r="6" spans="2:12" s="17" customFormat="1" ht="17.100000000000001" customHeight="1" thickBot="1" x14ac:dyDescent="0.25">
      <c r="B6" s="39" t="s">
        <v>13</v>
      </c>
      <c r="C6" s="28">
        <v>568</v>
      </c>
      <c r="D6" s="28">
        <v>727</v>
      </c>
      <c r="E6" s="28">
        <v>503</v>
      </c>
      <c r="F6" s="28">
        <v>682</v>
      </c>
      <c r="G6" s="28">
        <f>+'Separaciones no consensuada TSJ'!G6+'Separaciones consensuadas TSJ'!G6+'Divorcios no consensuados TSJ'!G6+'Divorcios consensuados TSJ'!G6+'Nulidades TSJ '!G6</f>
        <v>629</v>
      </c>
      <c r="H6" s="28">
        <f>+'Separaciones no consensuada TSJ'!H6+'Separaciones consensuadas TSJ'!H6+'Divorcios no consensuados TSJ'!H6+'Divorcios consensuados TSJ'!H6+'Nulidades TSJ '!H6</f>
        <v>686</v>
      </c>
      <c r="I6" s="28">
        <f>+'Separaciones no consensuada TSJ'!I6+'Separaciones consensuadas TSJ'!I6+'Divorcios no consensuados TSJ'!I6+'Divorcios consensuados TSJ'!I6+'Nulidades TSJ '!I6</f>
        <v>493</v>
      </c>
    </row>
    <row r="7" spans="2:12" s="17" customFormat="1" ht="17.100000000000001" customHeight="1" thickBot="1" x14ac:dyDescent="0.25">
      <c r="B7" s="39" t="s">
        <v>561</v>
      </c>
      <c r="C7" s="28">
        <v>484</v>
      </c>
      <c r="D7" s="28">
        <v>366</v>
      </c>
      <c r="E7" s="28">
        <v>407</v>
      </c>
      <c r="F7" s="28">
        <v>620</v>
      </c>
      <c r="G7" s="28">
        <f>+'Separaciones no consensuada TSJ'!G7+'Separaciones consensuadas TSJ'!G7+'Divorcios no consensuados TSJ'!G7+'Divorcios consensuados TSJ'!G7+'Nulidades TSJ '!G7</f>
        <v>553</v>
      </c>
      <c r="H7" s="28">
        <f>+'Separaciones no consensuada TSJ'!H7+'Separaciones consensuadas TSJ'!H7+'Divorcios no consensuados TSJ'!H7+'Divorcios consensuados TSJ'!H7+'Nulidades TSJ '!H7</f>
        <v>469</v>
      </c>
      <c r="I7" s="28">
        <f>+'Separaciones no consensuada TSJ'!I7+'Separaciones consensuadas TSJ'!I7+'Divorcios no consensuados TSJ'!I7+'Divorcios consensuados TSJ'!I7+'Nulidades TSJ '!I7</f>
        <v>376</v>
      </c>
    </row>
    <row r="8" spans="2:12" s="17" customFormat="1" ht="17.100000000000001" customHeight="1" thickBot="1" x14ac:dyDescent="0.25">
      <c r="B8" s="39" t="s">
        <v>53</v>
      </c>
      <c r="C8" s="28">
        <v>616</v>
      </c>
      <c r="D8" s="28">
        <v>723</v>
      </c>
      <c r="E8" s="28">
        <v>517</v>
      </c>
      <c r="F8" s="28">
        <v>725</v>
      </c>
      <c r="G8" s="28">
        <f>+'Separaciones no consensuada TSJ'!G8+'Separaciones consensuadas TSJ'!G8+'Divorcios no consensuados TSJ'!G8+'Divorcios consensuados TSJ'!G8+'Nulidades TSJ '!G8</f>
        <v>713</v>
      </c>
      <c r="H8" s="28">
        <f>+'Separaciones no consensuada TSJ'!H8+'Separaciones consensuadas TSJ'!H8+'Divorcios no consensuados TSJ'!H8+'Divorcios consensuados TSJ'!H8+'Nulidades TSJ '!H8</f>
        <v>713</v>
      </c>
      <c r="I8" s="28">
        <f>+'Separaciones no consensuada TSJ'!I8+'Separaciones consensuadas TSJ'!I8+'Divorcios no consensuados TSJ'!I8+'Divorcios consensuados TSJ'!I8+'Nulidades TSJ '!I8</f>
        <v>530</v>
      </c>
    </row>
    <row r="9" spans="2:12" s="17" customFormat="1" ht="17.100000000000001" customHeight="1" thickBot="1" x14ac:dyDescent="0.25">
      <c r="B9" s="39" t="s">
        <v>14</v>
      </c>
      <c r="C9" s="28">
        <v>1448</v>
      </c>
      <c r="D9" s="28">
        <v>1402</v>
      </c>
      <c r="E9" s="28">
        <v>1147</v>
      </c>
      <c r="F9" s="28">
        <v>1476</v>
      </c>
      <c r="G9" s="28">
        <f>+'Separaciones no consensuada TSJ'!G9+'Separaciones consensuadas TSJ'!G9+'Divorcios no consensuados TSJ'!G9+'Divorcios consensuados TSJ'!G9+'Nulidades TSJ '!G9</f>
        <v>1237</v>
      </c>
      <c r="H9" s="28">
        <f>+'Separaciones no consensuada TSJ'!H9+'Separaciones consensuadas TSJ'!H9+'Divorcios no consensuados TSJ'!H9+'Divorcios consensuados TSJ'!H9+'Nulidades TSJ '!H9</f>
        <v>1510</v>
      </c>
      <c r="I9" s="28">
        <f>+'Separaciones no consensuada TSJ'!I9+'Separaciones consensuadas TSJ'!I9+'Divorcios no consensuados TSJ'!I9+'Divorcios consensuados TSJ'!I9+'Nulidades TSJ '!I9</f>
        <v>1116</v>
      </c>
    </row>
    <row r="10" spans="2:12" s="17" customFormat="1" ht="17.100000000000001" customHeight="1" thickBot="1" x14ac:dyDescent="0.25">
      <c r="B10" s="39" t="s">
        <v>15</v>
      </c>
      <c r="C10" s="28">
        <v>247</v>
      </c>
      <c r="D10" s="28">
        <v>246</v>
      </c>
      <c r="E10" s="28">
        <v>232</v>
      </c>
      <c r="F10" s="28">
        <v>362</v>
      </c>
      <c r="G10" s="28">
        <f>+'Separaciones no consensuada TSJ'!G10+'Separaciones consensuadas TSJ'!G10+'Divorcios no consensuados TSJ'!G10+'Divorcios consensuados TSJ'!G10+'Nulidades TSJ '!G10</f>
        <v>315</v>
      </c>
      <c r="H10" s="28">
        <f>+'Separaciones no consensuada TSJ'!H10+'Separaciones consensuadas TSJ'!H10+'Divorcios no consensuados TSJ'!H10+'Divorcios consensuados TSJ'!H10+'Nulidades TSJ '!H10</f>
        <v>279</v>
      </c>
      <c r="I10" s="28">
        <f>+'Separaciones no consensuada TSJ'!I10+'Separaciones consensuadas TSJ'!I10+'Divorcios no consensuados TSJ'!I10+'Divorcios consensuados TSJ'!I10+'Nulidades TSJ '!I10</f>
        <v>216</v>
      </c>
    </row>
    <row r="11" spans="2:12" s="17" customFormat="1" ht="17.100000000000001" customHeight="1" thickBot="1" x14ac:dyDescent="0.25">
      <c r="B11" s="39" t="s">
        <v>52</v>
      </c>
      <c r="C11" s="28">
        <v>903</v>
      </c>
      <c r="D11" s="28">
        <v>1012</v>
      </c>
      <c r="E11" s="28">
        <v>807</v>
      </c>
      <c r="F11" s="28">
        <v>1047</v>
      </c>
      <c r="G11" s="28">
        <f>+'Separaciones no consensuada TSJ'!G11+'Separaciones consensuadas TSJ'!G11+'Divorcios no consensuados TSJ'!G11+'Divorcios consensuados TSJ'!G11+'Nulidades TSJ '!G11</f>
        <v>1074</v>
      </c>
      <c r="H11" s="28">
        <f>+'Separaciones no consensuada TSJ'!H11+'Separaciones consensuadas TSJ'!H11+'Divorcios no consensuados TSJ'!H11+'Divorcios consensuados TSJ'!H11+'Nulidades TSJ '!H11</f>
        <v>1069</v>
      </c>
      <c r="I11" s="28">
        <f>+'Separaciones no consensuada TSJ'!I11+'Separaciones consensuadas TSJ'!I11+'Divorcios no consensuados TSJ'!I11+'Divorcios consensuados TSJ'!I11+'Nulidades TSJ '!I11</f>
        <v>802</v>
      </c>
    </row>
    <row r="12" spans="2:12" s="17" customFormat="1" ht="17.100000000000001" customHeight="1" thickBot="1" x14ac:dyDescent="0.25">
      <c r="B12" s="39" t="s">
        <v>36</v>
      </c>
      <c r="C12" s="28">
        <v>908</v>
      </c>
      <c r="D12" s="28">
        <v>1100</v>
      </c>
      <c r="E12" s="28">
        <v>907</v>
      </c>
      <c r="F12" s="28">
        <v>1157</v>
      </c>
      <c r="G12" s="28">
        <f>+'Separaciones no consensuada TSJ'!G12+'Separaciones consensuadas TSJ'!G12+'Divorcios no consensuados TSJ'!G12+'Divorcios consensuados TSJ'!G12+'Nulidades TSJ '!G12</f>
        <v>1082</v>
      </c>
      <c r="H12" s="28">
        <f>+'Separaciones no consensuada TSJ'!H12+'Separaciones consensuadas TSJ'!H12+'Divorcios no consensuados TSJ'!H12+'Divorcios consensuados TSJ'!H12+'Nulidades TSJ '!H12</f>
        <v>1106</v>
      </c>
      <c r="I12" s="28">
        <f>+'Separaciones no consensuada TSJ'!I12+'Separaciones consensuadas TSJ'!I12+'Divorcios no consensuados TSJ'!I12+'Divorcios consensuados TSJ'!I12+'Nulidades TSJ '!I12</f>
        <v>851</v>
      </c>
    </row>
    <row r="13" spans="2:12" s="17" customFormat="1" ht="17.100000000000001" customHeight="1" thickBot="1" x14ac:dyDescent="0.25">
      <c r="B13" s="39" t="s">
        <v>23</v>
      </c>
      <c r="C13" s="28">
        <v>3968</v>
      </c>
      <c r="D13" s="28">
        <v>4280</v>
      </c>
      <c r="E13" s="28">
        <v>3098</v>
      </c>
      <c r="F13" s="28">
        <v>4052</v>
      </c>
      <c r="G13" s="28">
        <f>+'Separaciones no consensuada TSJ'!G13+'Separaciones consensuadas TSJ'!G13+'Divorcios no consensuados TSJ'!G13+'Divorcios consensuados TSJ'!G13+'Nulidades TSJ '!G13</f>
        <v>4274</v>
      </c>
      <c r="H13" s="28">
        <f>+'Separaciones no consensuada TSJ'!H13+'Separaciones consensuadas TSJ'!H13+'Divorcios no consensuados TSJ'!H13+'Divorcios consensuados TSJ'!H13+'Nulidades TSJ '!H13</f>
        <v>3905</v>
      </c>
      <c r="I13" s="28">
        <f>+'Separaciones no consensuada TSJ'!I13+'Separaciones consensuadas TSJ'!I13+'Divorcios no consensuados TSJ'!I13+'Divorcios consensuados TSJ'!I13+'Nulidades TSJ '!I13</f>
        <v>3146</v>
      </c>
    </row>
    <row r="14" spans="2:12" s="17" customFormat="1" ht="17.100000000000001" customHeight="1" thickBot="1" x14ac:dyDescent="0.25">
      <c r="B14" s="39" t="s">
        <v>54</v>
      </c>
      <c r="C14" s="28">
        <v>2802</v>
      </c>
      <c r="D14" s="28">
        <v>3002</v>
      </c>
      <c r="E14" s="28">
        <v>2567</v>
      </c>
      <c r="F14" s="28">
        <v>3272</v>
      </c>
      <c r="G14" s="28">
        <f>+'Separaciones no consensuada TSJ'!G14+'Separaciones consensuadas TSJ'!G14+'Divorcios no consensuados TSJ'!G14+'Divorcios consensuados TSJ'!G14+'Nulidades TSJ '!G14</f>
        <v>3101</v>
      </c>
      <c r="H14" s="28">
        <f>+'Separaciones no consensuada TSJ'!H14+'Separaciones consensuadas TSJ'!H14+'Divorcios no consensuados TSJ'!H14+'Divorcios consensuados TSJ'!H14+'Nulidades TSJ '!H14</f>
        <v>3152</v>
      </c>
      <c r="I14" s="28">
        <f>+'Separaciones no consensuada TSJ'!I14+'Separaciones consensuadas TSJ'!I14+'Divorcios no consensuados TSJ'!I14+'Divorcios consensuados TSJ'!I14+'Nulidades TSJ '!I14</f>
        <v>2366</v>
      </c>
    </row>
    <row r="15" spans="2:12" s="17" customFormat="1" ht="17.100000000000001" customHeight="1" thickBot="1" x14ac:dyDescent="0.25">
      <c r="B15" s="39" t="s">
        <v>24</v>
      </c>
      <c r="C15" s="28">
        <v>433</v>
      </c>
      <c r="D15" s="28">
        <v>523</v>
      </c>
      <c r="E15" s="28">
        <v>404</v>
      </c>
      <c r="F15" s="28">
        <v>531</v>
      </c>
      <c r="G15" s="28">
        <f>+'Separaciones no consensuada TSJ'!G15+'Separaciones consensuadas TSJ'!G15+'Divorcios no consensuados TSJ'!G15+'Divorcios consensuados TSJ'!G15+'Nulidades TSJ '!G15</f>
        <v>450</v>
      </c>
      <c r="H15" s="28">
        <f>+'Separaciones no consensuada TSJ'!H15+'Separaciones consensuadas TSJ'!H15+'Divorcios no consensuados TSJ'!H15+'Divorcios consensuados TSJ'!H15+'Nulidades TSJ '!H15</f>
        <v>523</v>
      </c>
      <c r="I15" s="28">
        <f>+'Separaciones no consensuada TSJ'!I15+'Separaciones consensuadas TSJ'!I15+'Divorcios no consensuados TSJ'!I15+'Divorcios consensuados TSJ'!I15+'Nulidades TSJ '!I15</f>
        <v>380</v>
      </c>
    </row>
    <row r="16" spans="2:12" s="17" customFormat="1" ht="17.100000000000001" customHeight="1" thickBot="1" x14ac:dyDescent="0.25">
      <c r="B16" s="39" t="s">
        <v>16</v>
      </c>
      <c r="C16" s="28">
        <v>1126</v>
      </c>
      <c r="D16" s="28">
        <v>1517</v>
      </c>
      <c r="E16" s="28">
        <v>1031</v>
      </c>
      <c r="F16" s="28">
        <v>1429</v>
      </c>
      <c r="G16" s="28">
        <f>+'Separaciones no consensuada TSJ'!G16+'Separaciones consensuadas TSJ'!G16+'Divorcios no consensuados TSJ'!G16+'Divorcios consensuados TSJ'!G16+'Nulidades TSJ '!G16</f>
        <v>1292</v>
      </c>
      <c r="H16" s="28">
        <f>+'Separaciones no consensuada TSJ'!H16+'Separaciones consensuadas TSJ'!H16+'Divorcios no consensuados TSJ'!H16+'Divorcios consensuados TSJ'!H16+'Nulidades TSJ '!H16</f>
        <v>1419</v>
      </c>
      <c r="I16" s="28">
        <f>+'Separaciones no consensuada TSJ'!I16+'Separaciones consensuadas TSJ'!I16+'Divorcios no consensuados TSJ'!I16+'Divorcios consensuados TSJ'!I16+'Nulidades TSJ '!I16</f>
        <v>1077</v>
      </c>
    </row>
    <row r="17" spans="2:10" s="17" customFormat="1" ht="17.100000000000001" customHeight="1" thickBot="1" x14ac:dyDescent="0.25">
      <c r="B17" s="39" t="s">
        <v>562</v>
      </c>
      <c r="C17" s="28">
        <v>2558</v>
      </c>
      <c r="D17" s="28">
        <v>3105</v>
      </c>
      <c r="E17" s="28">
        <v>2360</v>
      </c>
      <c r="F17" s="28">
        <v>2995</v>
      </c>
      <c r="G17" s="28">
        <f>+'Separaciones no consensuada TSJ'!G17+'Separaciones consensuadas TSJ'!G17+'Divorcios no consensuados TSJ'!G17+'Divorcios consensuados TSJ'!G17+'Nulidades TSJ '!G17</f>
        <v>3292</v>
      </c>
      <c r="H17" s="28">
        <f>+'Separaciones no consensuada TSJ'!H17+'Separaciones consensuadas TSJ'!H17+'Divorcios no consensuados TSJ'!H17+'Divorcios consensuados TSJ'!H17+'Nulidades TSJ '!H17</f>
        <v>3252</v>
      </c>
      <c r="I17" s="28">
        <f>+'Separaciones no consensuada TSJ'!I17+'Separaciones consensuadas TSJ'!I17+'Divorcios no consensuados TSJ'!I17+'Divorcios consensuados TSJ'!I17+'Nulidades TSJ '!I17</f>
        <v>2473</v>
      </c>
    </row>
    <row r="18" spans="2:10" s="17" customFormat="1" ht="17.100000000000001" customHeight="1" thickBot="1" x14ac:dyDescent="0.25">
      <c r="B18" s="39" t="s">
        <v>563</v>
      </c>
      <c r="C18" s="28">
        <v>735</v>
      </c>
      <c r="D18" s="28">
        <v>719</v>
      </c>
      <c r="E18" s="28">
        <v>696</v>
      </c>
      <c r="F18" s="28">
        <v>1022</v>
      </c>
      <c r="G18" s="28">
        <f>+'Separaciones no consensuada TSJ'!G18+'Separaciones consensuadas TSJ'!G18+'Divorcios no consensuados TSJ'!G18+'Divorcios consensuados TSJ'!G18+'Nulidades TSJ '!G18</f>
        <v>862</v>
      </c>
      <c r="H18" s="28">
        <f>+'Separaciones no consensuada TSJ'!H18+'Separaciones consensuadas TSJ'!H18+'Divorcios no consensuados TSJ'!H18+'Divorcios consensuados TSJ'!H18+'Nulidades TSJ '!H18</f>
        <v>928</v>
      </c>
      <c r="I18" s="28">
        <f>+'Separaciones no consensuada TSJ'!I18+'Separaciones consensuadas TSJ'!I18+'Divorcios no consensuados TSJ'!I18+'Divorcios consensuados TSJ'!I18+'Nulidades TSJ '!I18</f>
        <v>633</v>
      </c>
    </row>
    <row r="19" spans="2:10" s="17" customFormat="1" ht="17.100000000000001" customHeight="1" thickBot="1" x14ac:dyDescent="0.25">
      <c r="B19" s="39" t="s">
        <v>564</v>
      </c>
      <c r="C19" s="28">
        <v>379</v>
      </c>
      <c r="D19" s="28">
        <v>345</v>
      </c>
      <c r="E19" s="28">
        <v>237</v>
      </c>
      <c r="F19" s="28">
        <v>327</v>
      </c>
      <c r="G19" s="28">
        <f>+'Separaciones no consensuada TSJ'!G19+'Separaciones consensuadas TSJ'!G19+'Divorcios no consensuados TSJ'!G19+'Divorcios consensuados TSJ'!G19+'Nulidades TSJ '!G19</f>
        <v>320</v>
      </c>
      <c r="H19" s="28">
        <f>+'Separaciones no consensuada TSJ'!H19+'Separaciones consensuadas TSJ'!H19+'Divorcios no consensuados TSJ'!H19+'Divorcios consensuados TSJ'!H19+'Nulidades TSJ '!H19</f>
        <v>345</v>
      </c>
      <c r="I19" s="28">
        <f>+'Separaciones no consensuada TSJ'!I19+'Separaciones consensuadas TSJ'!I19+'Divorcios no consensuados TSJ'!I19+'Divorcios consensuados TSJ'!I19+'Nulidades TSJ '!I19</f>
        <v>263</v>
      </c>
    </row>
    <row r="20" spans="2:10" s="17" customFormat="1" ht="17.100000000000001" customHeight="1" thickBot="1" x14ac:dyDescent="0.25">
      <c r="B20" s="39" t="s">
        <v>37</v>
      </c>
      <c r="C20" s="28">
        <v>875</v>
      </c>
      <c r="D20" s="28">
        <v>973</v>
      </c>
      <c r="E20" s="28">
        <v>738</v>
      </c>
      <c r="F20" s="28">
        <v>901</v>
      </c>
      <c r="G20" s="28">
        <f>+'Separaciones no consensuada TSJ'!G20+'Separaciones consensuadas TSJ'!G20+'Divorcios no consensuados TSJ'!G20+'Divorcios consensuados TSJ'!G20+'Nulidades TSJ '!G20</f>
        <v>1004</v>
      </c>
      <c r="H20" s="28">
        <f>+'Separaciones no consensuada TSJ'!H20+'Separaciones consensuadas TSJ'!H20+'Divorcios no consensuados TSJ'!H20+'Divorcios consensuados TSJ'!H20+'Nulidades TSJ '!H20</f>
        <v>1053</v>
      </c>
      <c r="I20" s="28">
        <f>+'Separaciones no consensuada TSJ'!I20+'Separaciones consensuadas TSJ'!I20+'Divorcios no consensuados TSJ'!I20+'Divorcios consensuados TSJ'!I20+'Nulidades TSJ '!I20</f>
        <v>716</v>
      </c>
    </row>
    <row r="21" spans="2:10" s="17" customFormat="1" ht="17.100000000000001" customHeight="1" thickBot="1" x14ac:dyDescent="0.25">
      <c r="B21" s="39" t="s">
        <v>17</v>
      </c>
      <c r="C21" s="28">
        <v>99</v>
      </c>
      <c r="D21" s="28">
        <v>172</v>
      </c>
      <c r="E21" s="28">
        <v>153</v>
      </c>
      <c r="F21" s="28">
        <v>183</v>
      </c>
      <c r="G21" s="28">
        <f>+'Separaciones no consensuada TSJ'!G21+'Separaciones consensuadas TSJ'!G21+'Divorcios no consensuados TSJ'!G21+'Divorcios consensuados TSJ'!G21+'Nulidades TSJ '!G21</f>
        <v>166</v>
      </c>
      <c r="H21" s="28">
        <f>+'Separaciones no consensuada TSJ'!H21+'Separaciones consensuadas TSJ'!H21+'Divorcios no consensuados TSJ'!H21+'Divorcios consensuados TSJ'!H21+'Nulidades TSJ '!H21</f>
        <v>189</v>
      </c>
      <c r="I21" s="28">
        <f>+'Separaciones no consensuada TSJ'!I21+'Separaciones consensuadas TSJ'!I21+'Divorcios no consensuados TSJ'!I21+'Divorcios consensuados TSJ'!I21+'Nulidades TSJ '!I21</f>
        <v>140</v>
      </c>
    </row>
    <row r="22" spans="2:10" s="17" customFormat="1" ht="17.100000000000001" customHeight="1" thickBot="1" x14ac:dyDescent="0.25">
      <c r="B22" s="40" t="s">
        <v>571</v>
      </c>
      <c r="C22" s="42">
        <v>22647</v>
      </c>
      <c r="D22" s="42">
        <v>24404</v>
      </c>
      <c r="E22" s="42">
        <v>19608</v>
      </c>
      <c r="F22" s="42">
        <v>25685</v>
      </c>
      <c r="G22" s="42">
        <f>SUM(G5:G21)</f>
        <v>25043</v>
      </c>
      <c r="H22" s="42">
        <f>+'Separaciones no consensuada TSJ'!H22+'Separaciones consensuadas TSJ'!H22+'Divorcios no consensuados TSJ'!H22+'Divorcios consensuados TSJ'!H22+'Nulidades TSJ '!H22</f>
        <v>25627</v>
      </c>
      <c r="I22" s="42">
        <f>+'Separaciones no consensuada TSJ'!I22+'Separaciones consensuadas TSJ'!I22+'Divorcios no consensuados TSJ'!I22+'Divorcios consensuados TSJ'!I22+'Nulidades TSJ '!I22</f>
        <v>19324</v>
      </c>
    </row>
    <row r="23" spans="2:10" x14ac:dyDescent="0.2">
      <c r="H23" s="70"/>
      <c r="I23" s="17"/>
      <c r="J23" s="17"/>
    </row>
    <row r="25" spans="2:10" ht="39" customHeight="1" x14ac:dyDescent="0.2">
      <c r="B25" s="17"/>
      <c r="C25" s="26" t="s">
        <v>603</v>
      </c>
      <c r="D25" s="26" t="s">
        <v>606</v>
      </c>
      <c r="E25" s="26" t="s">
        <v>609</v>
      </c>
    </row>
    <row r="26" spans="2:10" ht="17.100000000000001" customHeight="1" thickBot="1" x14ac:dyDescent="0.25">
      <c r="B26" s="39" t="s">
        <v>12</v>
      </c>
      <c r="C26" s="29">
        <f t="shared" ref="C26:E42" si="0">+(G5-C5)/C5</f>
        <v>4.0240106714095156E-2</v>
      </c>
      <c r="D26" s="29">
        <f t="shared" si="0"/>
        <v>0.19966603053435114</v>
      </c>
      <c r="E26" s="29">
        <f t="shared" si="0"/>
        <v>-1.5247108307045216E-2</v>
      </c>
    </row>
    <row r="27" spans="2:10" ht="17.100000000000001" customHeight="1" thickBot="1" x14ac:dyDescent="0.25">
      <c r="B27" s="39" t="s">
        <v>13</v>
      </c>
      <c r="C27" s="29">
        <f t="shared" si="0"/>
        <v>0.10739436619718309</v>
      </c>
      <c r="D27" s="29">
        <f t="shared" si="0"/>
        <v>-5.6396148555708389E-2</v>
      </c>
      <c r="E27" s="29">
        <f t="shared" si="0"/>
        <v>-1.9880715705765408E-2</v>
      </c>
    </row>
    <row r="28" spans="2:10" ht="17.100000000000001" customHeight="1" thickBot="1" x14ac:dyDescent="0.25">
      <c r="B28" s="39" t="s">
        <v>561</v>
      </c>
      <c r="C28" s="29">
        <f t="shared" si="0"/>
        <v>0.14256198347107438</v>
      </c>
      <c r="D28" s="29">
        <f t="shared" si="0"/>
        <v>0.28142076502732238</v>
      </c>
      <c r="E28" s="29">
        <f t="shared" si="0"/>
        <v>-7.6167076167076173E-2</v>
      </c>
    </row>
    <row r="29" spans="2:10" ht="17.100000000000001" customHeight="1" thickBot="1" x14ac:dyDescent="0.25">
      <c r="B29" s="39" t="s">
        <v>53</v>
      </c>
      <c r="C29" s="29">
        <f t="shared" si="0"/>
        <v>0.15746753246753248</v>
      </c>
      <c r="D29" s="29">
        <f t="shared" si="0"/>
        <v>-1.3831258644536652E-2</v>
      </c>
      <c r="E29" s="29">
        <f t="shared" si="0"/>
        <v>2.5145067698259187E-2</v>
      </c>
    </row>
    <row r="30" spans="2:10" ht="17.100000000000001" customHeight="1" thickBot="1" x14ac:dyDescent="0.25">
      <c r="B30" s="39" t="s">
        <v>14</v>
      </c>
      <c r="C30" s="29">
        <f t="shared" si="0"/>
        <v>-0.1457182320441989</v>
      </c>
      <c r="D30" s="29">
        <f t="shared" si="0"/>
        <v>7.7032810271041363E-2</v>
      </c>
      <c r="E30" s="29">
        <f t="shared" si="0"/>
        <v>-2.7027027027027029E-2</v>
      </c>
    </row>
    <row r="31" spans="2:10" ht="17.100000000000001" customHeight="1" thickBot="1" x14ac:dyDescent="0.25">
      <c r="B31" s="39" t="s">
        <v>15</v>
      </c>
      <c r="C31" s="29">
        <f t="shared" si="0"/>
        <v>0.27530364372469635</v>
      </c>
      <c r="D31" s="29">
        <f t="shared" si="0"/>
        <v>0.13414634146341464</v>
      </c>
      <c r="E31" s="29">
        <f t="shared" si="0"/>
        <v>-6.8965517241379309E-2</v>
      </c>
    </row>
    <row r="32" spans="2:10" ht="17.100000000000001" customHeight="1" thickBot="1" x14ac:dyDescent="0.25">
      <c r="B32" s="39" t="s">
        <v>52</v>
      </c>
      <c r="C32" s="29">
        <f t="shared" si="0"/>
        <v>0.18936877076411959</v>
      </c>
      <c r="D32" s="29">
        <f t="shared" si="0"/>
        <v>5.632411067193676E-2</v>
      </c>
      <c r="E32" s="29">
        <f t="shared" si="0"/>
        <v>-6.1957868649318466E-3</v>
      </c>
    </row>
    <row r="33" spans="1:26" ht="17.100000000000001" customHeight="1" thickBot="1" x14ac:dyDescent="0.25">
      <c r="B33" s="39" t="s">
        <v>36</v>
      </c>
      <c r="C33" s="29">
        <f t="shared" si="0"/>
        <v>0.19162995594713655</v>
      </c>
      <c r="D33" s="29">
        <f t="shared" si="0"/>
        <v>5.454545454545455E-3</v>
      </c>
      <c r="E33" s="29">
        <f t="shared" si="0"/>
        <v>-6.1742006615214992E-2</v>
      </c>
    </row>
    <row r="34" spans="1:26" ht="17.100000000000001" customHeight="1" thickBot="1" x14ac:dyDescent="0.25">
      <c r="B34" s="39" t="s">
        <v>23</v>
      </c>
      <c r="C34" s="29">
        <f t="shared" si="0"/>
        <v>7.7116935483870969E-2</v>
      </c>
      <c r="D34" s="29">
        <f t="shared" si="0"/>
        <v>-8.7616822429906538E-2</v>
      </c>
      <c r="E34" s="29">
        <f t="shared" si="0"/>
        <v>1.5493867010974823E-2</v>
      </c>
    </row>
    <row r="35" spans="1:26" ht="17.100000000000001" customHeight="1" thickBot="1" x14ac:dyDescent="0.25">
      <c r="B35" s="39" t="s">
        <v>54</v>
      </c>
      <c r="C35" s="29">
        <f t="shared" si="0"/>
        <v>0.10670949321912919</v>
      </c>
      <c r="D35" s="29">
        <f t="shared" si="0"/>
        <v>4.9966688874083946E-2</v>
      </c>
      <c r="E35" s="29">
        <f t="shared" si="0"/>
        <v>-7.8301519283209969E-2</v>
      </c>
    </row>
    <row r="36" spans="1:26" ht="17.100000000000001" customHeight="1" thickBot="1" x14ac:dyDescent="0.25">
      <c r="B36" s="39" t="s">
        <v>24</v>
      </c>
      <c r="C36" s="29">
        <f t="shared" si="0"/>
        <v>3.9260969976905313E-2</v>
      </c>
      <c r="D36" s="29">
        <f t="shared" si="0"/>
        <v>0</v>
      </c>
      <c r="E36" s="29">
        <f t="shared" si="0"/>
        <v>-5.9405940594059403E-2</v>
      </c>
    </row>
    <row r="37" spans="1:26" ht="17.100000000000001" customHeight="1" thickBot="1" x14ac:dyDescent="0.25">
      <c r="B37" s="39" t="s">
        <v>16</v>
      </c>
      <c r="C37" s="29">
        <f t="shared" si="0"/>
        <v>0.14742451154529307</v>
      </c>
      <c r="D37" s="29">
        <f t="shared" si="0"/>
        <v>-6.460118655240607E-2</v>
      </c>
      <c r="E37" s="29">
        <f t="shared" si="0"/>
        <v>4.4616876818622697E-2</v>
      </c>
    </row>
    <row r="38" spans="1:26" ht="17.100000000000001" customHeight="1" thickBot="1" x14ac:dyDescent="0.25">
      <c r="B38" s="39" t="s">
        <v>562</v>
      </c>
      <c r="C38" s="29">
        <f t="shared" si="0"/>
        <v>0.28694292415949962</v>
      </c>
      <c r="D38" s="29">
        <f t="shared" si="0"/>
        <v>4.7342995169082129E-2</v>
      </c>
      <c r="E38" s="29">
        <f t="shared" si="0"/>
        <v>4.7881355932203391E-2</v>
      </c>
    </row>
    <row r="39" spans="1:26" ht="17.100000000000001" customHeight="1" thickBot="1" x14ac:dyDescent="0.25">
      <c r="B39" s="39" t="s">
        <v>563</v>
      </c>
      <c r="C39" s="29">
        <f t="shared" si="0"/>
        <v>0.17278911564625851</v>
      </c>
      <c r="D39" s="29">
        <f t="shared" si="0"/>
        <v>0.29068150208623089</v>
      </c>
      <c r="E39" s="29">
        <f t="shared" si="0"/>
        <v>-9.0517241379310345E-2</v>
      </c>
    </row>
    <row r="40" spans="1:26" ht="17.100000000000001" customHeight="1" thickBot="1" x14ac:dyDescent="0.25">
      <c r="B40" s="39" t="s">
        <v>564</v>
      </c>
      <c r="C40" s="29">
        <f t="shared" si="0"/>
        <v>-0.15567282321899736</v>
      </c>
      <c r="D40" s="29">
        <f t="shared" si="0"/>
        <v>0</v>
      </c>
      <c r="E40" s="29">
        <f t="shared" si="0"/>
        <v>0.10970464135021098</v>
      </c>
    </row>
    <row r="41" spans="1:26" ht="17.100000000000001" customHeight="1" thickBot="1" x14ac:dyDescent="0.25">
      <c r="B41" s="39" t="s">
        <v>37</v>
      </c>
      <c r="C41" s="29">
        <f t="shared" si="0"/>
        <v>0.14742857142857144</v>
      </c>
      <c r="D41" s="29">
        <f t="shared" si="0"/>
        <v>8.2219938335046247E-2</v>
      </c>
      <c r="E41" s="29">
        <f t="shared" si="0"/>
        <v>-2.9810298102981029E-2</v>
      </c>
    </row>
    <row r="42" spans="1:26" ht="17.100000000000001" customHeight="1" thickBot="1" x14ac:dyDescent="0.25">
      <c r="B42" s="39" t="s">
        <v>17</v>
      </c>
      <c r="C42" s="29">
        <f t="shared" si="0"/>
        <v>0.6767676767676768</v>
      </c>
      <c r="D42" s="29">
        <f t="shared" si="0"/>
        <v>9.8837209302325577E-2</v>
      </c>
      <c r="E42" s="29">
        <f t="shared" si="0"/>
        <v>-8.4967320261437912E-2</v>
      </c>
    </row>
    <row r="43" spans="1:26" ht="17.100000000000001" customHeight="1" thickBot="1" x14ac:dyDescent="0.25">
      <c r="B43" s="40" t="s">
        <v>25</v>
      </c>
      <c r="C43" s="43">
        <f>+(G22-C22)/C22</f>
        <v>0.10579767739656466</v>
      </c>
      <c r="D43" s="43">
        <f t="shared" ref="D43:E43" si="1">+(H22-D22)/D22</f>
        <v>5.0114735289296837E-2</v>
      </c>
      <c r="E43" s="43">
        <f t="shared" si="1"/>
        <v>-1.4483884128926969E-2</v>
      </c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25" t="s">
        <v>608</v>
      </c>
      <c r="J49" s="62"/>
      <c r="K49" s="62"/>
      <c r="L49" s="62"/>
      <c r="M49" s="62"/>
      <c r="N49" s="62"/>
      <c r="O49" s="62"/>
      <c r="P49" s="62">
        <v>2023</v>
      </c>
      <c r="Q49" s="62">
        <v>2024</v>
      </c>
      <c r="R49" s="78">
        <v>45474</v>
      </c>
      <c r="S49" s="62"/>
      <c r="T49" s="62"/>
    </row>
    <row r="50" spans="1:20" ht="15" thickBot="1" x14ac:dyDescent="0.25">
      <c r="A50" s="62"/>
      <c r="B50" s="39" t="s">
        <v>572</v>
      </c>
      <c r="C50" s="61">
        <f>+C5/$P50*100000</f>
        <v>51.389903814734936</v>
      </c>
      <c r="D50" s="61">
        <f t="shared" ref="D50:H67" si="2">+D5/$Q50*100000</f>
        <v>47.639221989683023</v>
      </c>
      <c r="E50" s="61">
        <f t="shared" si="2"/>
        <v>43.229866519263886</v>
      </c>
      <c r="F50" s="61">
        <f t="shared" si="2"/>
        <v>55.730616564266583</v>
      </c>
      <c r="G50" s="61">
        <f t="shared" si="2"/>
        <v>53.173644964152402</v>
      </c>
      <c r="H50" s="61">
        <f t="shared" si="2"/>
        <v>57.151156342107804</v>
      </c>
      <c r="I50" s="61">
        <f>+I5/$R50*100000</f>
        <v>42.534560181747246</v>
      </c>
      <c r="J50" s="62"/>
      <c r="K50" s="62"/>
      <c r="L50" s="62"/>
      <c r="M50" s="62"/>
      <c r="N50" s="62"/>
      <c r="O50" s="62"/>
      <c r="P50" s="62">
        <v>8752692</v>
      </c>
      <c r="Q50" s="62">
        <v>8799472</v>
      </c>
      <c r="R50" s="62">
        <v>8806956</v>
      </c>
      <c r="S50" s="62"/>
      <c r="T50" s="62"/>
    </row>
    <row r="51" spans="1:20" ht="15" thickBot="1" x14ac:dyDescent="0.25">
      <c r="A51" s="62"/>
      <c r="B51" s="39" t="s">
        <v>573</v>
      </c>
      <c r="C51" s="61">
        <f t="shared" ref="C51:C67" si="3">+C6/$Q51*100000</f>
        <v>42.173854289333427</v>
      </c>
      <c r="D51" s="61">
        <f t="shared" si="2"/>
        <v>53.979563500608108</v>
      </c>
      <c r="E51" s="61">
        <f t="shared" si="2"/>
        <v>37.347620963969568</v>
      </c>
      <c r="F51" s="61">
        <f t="shared" si="2"/>
        <v>50.638325044586963</v>
      </c>
      <c r="G51" s="61">
        <f t="shared" si="2"/>
        <v>46.703088640828746</v>
      </c>
      <c r="H51" s="61">
        <f t="shared" ref="H51" si="4">+H6/$Q51*100000</f>
        <v>50.93532401845551</v>
      </c>
      <c r="I51" s="61">
        <f t="shared" ref="I51:I67" si="5">+I6/$R51*100000</f>
        <v>36.567112147550148</v>
      </c>
      <c r="J51" s="62"/>
      <c r="K51" s="62"/>
      <c r="L51" s="62"/>
      <c r="M51" s="62"/>
      <c r="N51" s="62"/>
      <c r="O51" s="62"/>
      <c r="P51" s="62">
        <v>1341289</v>
      </c>
      <c r="Q51" s="62">
        <v>1346806</v>
      </c>
      <c r="R51" s="62">
        <v>1348206</v>
      </c>
      <c r="S51" s="62"/>
      <c r="T51" s="62"/>
    </row>
    <row r="52" spans="1:20" ht="15" thickBot="1" x14ac:dyDescent="0.25">
      <c r="A52" s="62"/>
      <c r="B52" s="39" t="s">
        <v>574</v>
      </c>
      <c r="C52" s="61">
        <f t="shared" si="3"/>
        <v>48.00025388564039</v>
      </c>
      <c r="D52" s="61">
        <f t="shared" si="2"/>
        <v>36.297712649058639</v>
      </c>
      <c r="E52" s="61">
        <f t="shared" si="2"/>
        <v>40.363849858379417</v>
      </c>
      <c r="F52" s="61">
        <f t="shared" si="2"/>
        <v>61.487928531192232</v>
      </c>
      <c r="G52" s="61">
        <f t="shared" si="2"/>
        <v>54.843265286692422</v>
      </c>
      <c r="H52" s="61">
        <f t="shared" ref="H52" si="6">+H7/$Q52*100000</f>
        <v>46.512642711498643</v>
      </c>
      <c r="I52" s="61">
        <f t="shared" si="5"/>
        <v>37.225585065412083</v>
      </c>
      <c r="J52" s="62"/>
      <c r="K52" s="62"/>
      <c r="L52" s="62"/>
      <c r="M52" s="62"/>
      <c r="N52" s="62"/>
      <c r="O52" s="62"/>
      <c r="P52" s="62">
        <v>1006060</v>
      </c>
      <c r="Q52" s="62">
        <v>1008328</v>
      </c>
      <c r="R52" s="62">
        <v>1010058</v>
      </c>
      <c r="S52" s="62"/>
      <c r="T52" s="62"/>
    </row>
    <row r="53" spans="1:20" ht="15" thickBot="1" x14ac:dyDescent="0.25">
      <c r="A53" s="62"/>
      <c r="B53" s="39" t="s">
        <v>53</v>
      </c>
      <c r="C53" s="61">
        <f t="shared" si="3"/>
        <v>49.914675076533129</v>
      </c>
      <c r="D53" s="61">
        <f t="shared" si="2"/>
        <v>58.584918961580279</v>
      </c>
      <c r="E53" s="61">
        <f t="shared" si="2"/>
        <v>41.892673724947457</v>
      </c>
      <c r="F53" s="61">
        <f t="shared" si="2"/>
        <v>58.74697959494565</v>
      </c>
      <c r="G53" s="61">
        <f t="shared" si="2"/>
        <v>57.774615794753444</v>
      </c>
      <c r="H53" s="61">
        <f t="shared" ref="H53" si="7">+H8/$Q53*100000</f>
        <v>57.774615794753444</v>
      </c>
      <c r="I53" s="61">
        <f t="shared" si="5"/>
        <v>42.782924285525162</v>
      </c>
      <c r="J53" s="62"/>
      <c r="K53" s="62"/>
      <c r="L53" s="62"/>
      <c r="M53" s="62"/>
      <c r="N53" s="62"/>
      <c r="O53" s="62"/>
      <c r="P53" s="62">
        <v>1209906</v>
      </c>
      <c r="Q53" s="62">
        <v>1234106</v>
      </c>
      <c r="R53" s="62">
        <v>1238812</v>
      </c>
      <c r="S53" s="62"/>
      <c r="T53" s="62"/>
    </row>
    <row r="54" spans="1:20" ht="15" thickBot="1" x14ac:dyDescent="0.25">
      <c r="A54" s="62"/>
      <c r="B54" s="39" t="s">
        <v>14</v>
      </c>
      <c r="C54" s="61">
        <f t="shared" si="3"/>
        <v>64.624796820174353</v>
      </c>
      <c r="D54" s="61">
        <f t="shared" si="2"/>
        <v>62.57179913113567</v>
      </c>
      <c r="E54" s="61">
        <f t="shared" si="2"/>
        <v>51.191051072334247</v>
      </c>
      <c r="F54" s="61">
        <f t="shared" si="2"/>
        <v>65.874447587415304</v>
      </c>
      <c r="G54" s="61">
        <f t="shared" si="2"/>
        <v>55.207785681322981</v>
      </c>
      <c r="H54" s="61">
        <f t="shared" ref="H54" si="8">+H9/$Q54*100000</f>
        <v>67.391880661922158</v>
      </c>
      <c r="I54" s="61">
        <f t="shared" si="5"/>
        <v>49.6854147485544</v>
      </c>
      <c r="J54" s="62"/>
      <c r="K54" s="62"/>
      <c r="L54" s="62"/>
      <c r="M54" s="62"/>
      <c r="N54" s="62"/>
      <c r="O54" s="62"/>
      <c r="P54" s="62">
        <v>2213016</v>
      </c>
      <c r="Q54" s="62">
        <v>2240626</v>
      </c>
      <c r="R54" s="62">
        <v>2246132</v>
      </c>
      <c r="S54" s="62"/>
      <c r="T54" s="62"/>
    </row>
    <row r="55" spans="1:20" ht="15" thickBot="1" x14ac:dyDescent="0.25">
      <c r="A55" s="62"/>
      <c r="B55" s="39" t="s">
        <v>15</v>
      </c>
      <c r="C55" s="61">
        <f t="shared" si="3"/>
        <v>41.793287355077126</v>
      </c>
      <c r="D55" s="61">
        <f t="shared" si="2"/>
        <v>41.624083762546448</v>
      </c>
      <c r="E55" s="61">
        <f t="shared" si="2"/>
        <v>39.255233467116973</v>
      </c>
      <c r="F55" s="61">
        <f t="shared" si="2"/>
        <v>61.251700496104931</v>
      </c>
      <c r="G55" s="61">
        <f t="shared" si="2"/>
        <v>53.299131647163136</v>
      </c>
      <c r="H55" s="61">
        <f t="shared" ref="H55" si="9">+H10/$Q55*100000</f>
        <v>47.207802316058775</v>
      </c>
      <c r="I55" s="61">
        <f t="shared" si="5"/>
        <v>36.51448915215385</v>
      </c>
      <c r="J55" s="62"/>
      <c r="K55" s="62"/>
      <c r="L55" s="62"/>
      <c r="M55" s="62"/>
      <c r="N55" s="62"/>
      <c r="O55" s="62"/>
      <c r="P55" s="62">
        <v>588387</v>
      </c>
      <c r="Q55" s="62">
        <v>591004</v>
      </c>
      <c r="R55" s="62">
        <v>591546</v>
      </c>
      <c r="S55" s="62"/>
      <c r="T55" s="62"/>
    </row>
    <row r="56" spans="1:20" ht="15" thickBot="1" x14ac:dyDescent="0.25">
      <c r="A56" s="62"/>
      <c r="B56" s="39" t="s">
        <v>575</v>
      </c>
      <c r="C56" s="61">
        <f t="shared" si="3"/>
        <v>37.796517446462254</v>
      </c>
      <c r="D56" s="61">
        <f t="shared" si="2"/>
        <v>42.358887769457148</v>
      </c>
      <c r="E56" s="61">
        <f t="shared" si="2"/>
        <v>33.778283033549329</v>
      </c>
      <c r="F56" s="61">
        <f t="shared" si="2"/>
        <v>43.823869065831651</v>
      </c>
      <c r="G56" s="61">
        <f t="shared" si="2"/>
        <v>44.953997494463415</v>
      </c>
      <c r="H56" s="61">
        <f t="shared" ref="H56" si="10">+H11/$Q56*100000</f>
        <v>44.7447144521242</v>
      </c>
      <c r="I56" s="61">
        <f t="shared" si="5"/>
        <v>33.551979001983419</v>
      </c>
      <c r="J56" s="62"/>
      <c r="K56" s="62"/>
      <c r="L56" s="62"/>
      <c r="M56" s="62"/>
      <c r="N56" s="62"/>
      <c r="O56" s="62"/>
      <c r="P56" s="62">
        <v>2383703</v>
      </c>
      <c r="Q56" s="62">
        <v>2389109</v>
      </c>
      <c r="R56" s="62">
        <v>2390321</v>
      </c>
      <c r="S56" s="62"/>
      <c r="T56" s="62"/>
    </row>
    <row r="57" spans="1:20" ht="15" thickBot="1" x14ac:dyDescent="0.25">
      <c r="A57" s="62"/>
      <c r="B57" s="39" t="s">
        <v>576</v>
      </c>
      <c r="C57" s="61">
        <f t="shared" si="3"/>
        <v>43.164345870008766</v>
      </c>
      <c r="D57" s="61">
        <f t="shared" si="2"/>
        <v>52.291608432829996</v>
      </c>
      <c r="E57" s="61">
        <f t="shared" si="2"/>
        <v>43.116808044160734</v>
      </c>
      <c r="F57" s="61">
        <f t="shared" si="2"/>
        <v>55.001264506167551</v>
      </c>
      <c r="G57" s="61">
        <f t="shared" si="2"/>
        <v>51.435927567565507</v>
      </c>
      <c r="H57" s="61">
        <f t="shared" ref="H57" si="11">+H12/$Q57*100000</f>
        <v>52.576835387918166</v>
      </c>
      <c r="I57" s="61">
        <f t="shared" si="5"/>
        <v>40.381129532793658</v>
      </c>
      <c r="J57" s="62"/>
      <c r="K57" s="62" t="s">
        <v>601</v>
      </c>
      <c r="L57" s="62"/>
      <c r="M57" s="62"/>
      <c r="N57" s="62"/>
      <c r="O57" s="62"/>
      <c r="P57" s="62">
        <v>2084086</v>
      </c>
      <c r="Q57" s="62">
        <v>2103588</v>
      </c>
      <c r="R57" s="62">
        <v>2107420</v>
      </c>
      <c r="S57" s="62"/>
      <c r="T57" s="62"/>
    </row>
    <row r="58" spans="1:20" ht="15" thickBot="1" x14ac:dyDescent="0.25">
      <c r="A58" s="62"/>
      <c r="B58" s="39" t="s">
        <v>23</v>
      </c>
      <c r="C58" s="61">
        <f t="shared" si="3"/>
        <v>49.328109625756532</v>
      </c>
      <c r="D58" s="61">
        <f t="shared" si="2"/>
        <v>53.206731148749483</v>
      </c>
      <c r="E58" s="61">
        <f t="shared" si="2"/>
        <v>38.512722686641567</v>
      </c>
      <c r="F58" s="61">
        <f t="shared" si="2"/>
        <v>50.37235388194695</v>
      </c>
      <c r="G58" s="61">
        <f t="shared" si="2"/>
        <v>53.132142273307309</v>
      </c>
      <c r="H58" s="61">
        <f t="shared" ref="H58" si="12">+H13/$Q58*100000</f>
        <v>48.544926433613725</v>
      </c>
      <c r="I58" s="61">
        <f t="shared" si="5"/>
        <v>38.992684843421941</v>
      </c>
      <c r="J58" s="62"/>
      <c r="K58" s="62"/>
      <c r="L58" s="62"/>
      <c r="M58" s="62"/>
      <c r="N58" s="62"/>
      <c r="O58" s="62"/>
      <c r="P58" s="62">
        <v>7901963</v>
      </c>
      <c r="Q58" s="62">
        <v>8044095</v>
      </c>
      <c r="R58" s="62">
        <v>8068180</v>
      </c>
      <c r="S58" s="62"/>
      <c r="T58" s="62"/>
    </row>
    <row r="59" spans="1:20" ht="15" thickBot="1" x14ac:dyDescent="0.25">
      <c r="A59" s="62"/>
      <c r="B59" s="39" t="s">
        <v>577</v>
      </c>
      <c r="C59" s="61">
        <f t="shared" si="3"/>
        <v>52.488295503483961</v>
      </c>
      <c r="D59" s="61">
        <f t="shared" si="2"/>
        <v>56.234783405231553</v>
      </c>
      <c r="E59" s="61">
        <f t="shared" si="2"/>
        <v>48.086172218930514</v>
      </c>
      <c r="F59" s="61">
        <f t="shared" si="2"/>
        <v>61.292542072590827</v>
      </c>
      <c r="G59" s="61">
        <f t="shared" si="2"/>
        <v>58.089294916596629</v>
      </c>
      <c r="H59" s="61">
        <f t="shared" ref="H59" si="13">+H14/$Q59*100000</f>
        <v>59.04464933154226</v>
      </c>
      <c r="I59" s="61">
        <f t="shared" si="5"/>
        <v>44.147482445964584</v>
      </c>
      <c r="J59" s="62"/>
      <c r="K59" s="62"/>
      <c r="L59" s="62"/>
      <c r="M59" s="62"/>
      <c r="N59" s="62"/>
      <c r="O59" s="62"/>
      <c r="P59" s="62">
        <v>5216195</v>
      </c>
      <c r="Q59" s="62">
        <v>5338333</v>
      </c>
      <c r="R59" s="62">
        <v>5359309</v>
      </c>
      <c r="S59" s="62"/>
      <c r="T59" s="62"/>
    </row>
    <row r="60" spans="1:20" ht="15" thickBot="1" x14ac:dyDescent="0.25">
      <c r="A60" s="62"/>
      <c r="B60" s="39" t="s">
        <v>24</v>
      </c>
      <c r="C60" s="61">
        <f t="shared" si="3"/>
        <v>41.152263374485592</v>
      </c>
      <c r="D60" s="61">
        <f t="shared" si="2"/>
        <v>49.705851604748197</v>
      </c>
      <c r="E60" s="61">
        <f t="shared" si="2"/>
        <v>38.39610716695654</v>
      </c>
      <c r="F60" s="61">
        <f t="shared" si="2"/>
        <v>50.466170558549315</v>
      </c>
      <c r="G60" s="61">
        <f t="shared" si="2"/>
        <v>42.767941151312975</v>
      </c>
      <c r="H60" s="61">
        <f t="shared" ref="H60" si="14">+H15/$Q60*100000</f>
        <v>49.705851604748197</v>
      </c>
      <c r="I60" s="61">
        <f t="shared" si="5"/>
        <v>36.12507260664264</v>
      </c>
      <c r="J60" s="62"/>
      <c r="K60" s="62"/>
      <c r="L60" s="62"/>
      <c r="M60" s="62"/>
      <c r="N60" s="62"/>
      <c r="O60" s="62"/>
      <c r="P60" s="62">
        <v>1054306</v>
      </c>
      <c r="Q60" s="62">
        <v>1052190</v>
      </c>
      <c r="R60" s="62">
        <v>1051901</v>
      </c>
      <c r="S60" s="62"/>
      <c r="T60" s="62"/>
    </row>
    <row r="61" spans="1:20" ht="15" thickBot="1" x14ac:dyDescent="0.25">
      <c r="A61" s="62"/>
      <c r="B61" s="39" t="s">
        <v>16</v>
      </c>
      <c r="C61" s="61">
        <f t="shared" si="3"/>
        <v>41.609312208416092</v>
      </c>
      <c r="D61" s="61">
        <f t="shared" si="2"/>
        <v>56.058016536560586</v>
      </c>
      <c r="E61" s="61">
        <f t="shared" si="2"/>
        <v>38.098757448380987</v>
      </c>
      <c r="F61" s="61">
        <f t="shared" si="2"/>
        <v>52.806134232528059</v>
      </c>
      <c r="G61" s="61">
        <f t="shared" si="2"/>
        <v>47.743544736477439</v>
      </c>
      <c r="H61" s="61">
        <f t="shared" ref="H61" si="15">+H16/$Q61*100000</f>
        <v>52.436602152524365</v>
      </c>
      <c r="I61" s="61">
        <f t="shared" si="5"/>
        <v>39.786431460021653</v>
      </c>
      <c r="J61" s="62"/>
      <c r="K61" s="62"/>
      <c r="L61" s="62"/>
      <c r="M61" s="62"/>
      <c r="N61" s="62"/>
      <c r="O61" s="62"/>
      <c r="P61" s="62">
        <v>2699424</v>
      </c>
      <c r="Q61" s="62">
        <v>2706125</v>
      </c>
      <c r="R61" s="62">
        <v>2706953</v>
      </c>
      <c r="S61" s="62"/>
      <c r="T61" s="62"/>
    </row>
    <row r="62" spans="1:20" ht="15" thickBot="1" x14ac:dyDescent="0.25">
      <c r="A62" s="62"/>
      <c r="B62" s="39" t="s">
        <v>578</v>
      </c>
      <c r="C62" s="61">
        <f t="shared" si="3"/>
        <v>36.370942091289358</v>
      </c>
      <c r="D62" s="61">
        <f t="shared" si="2"/>
        <v>44.148465673750373</v>
      </c>
      <c r="E62" s="61">
        <f t="shared" si="2"/>
        <v>33.555677613542954</v>
      </c>
      <c r="F62" s="61">
        <f t="shared" si="2"/>
        <v>42.584429852780154</v>
      </c>
      <c r="G62" s="61">
        <f t="shared" si="2"/>
        <v>46.807326569399748</v>
      </c>
      <c r="H62" s="61">
        <f t="shared" ref="H62" si="16">+H17/$Q62*100000</f>
        <v>46.238586270865127</v>
      </c>
      <c r="I62" s="61">
        <f t="shared" si="5"/>
        <v>35.038050926595638</v>
      </c>
      <c r="J62" s="62"/>
      <c r="K62" s="62"/>
      <c r="L62" s="62"/>
      <c r="M62" s="62"/>
      <c r="N62" s="62"/>
      <c r="O62" s="62"/>
      <c r="P62" s="62">
        <v>6871903</v>
      </c>
      <c r="Q62" s="62">
        <v>7033087</v>
      </c>
      <c r="R62" s="62">
        <v>7058041</v>
      </c>
      <c r="S62" s="62"/>
      <c r="T62" s="62"/>
    </row>
    <row r="63" spans="1:20" ht="15" thickBot="1" x14ac:dyDescent="0.25">
      <c r="A63" s="62"/>
      <c r="B63" s="39" t="s">
        <v>579</v>
      </c>
      <c r="C63" s="61">
        <f t="shared" si="3"/>
        <v>46.740531544771393</v>
      </c>
      <c r="D63" s="61">
        <f t="shared" si="2"/>
        <v>45.723050585973638</v>
      </c>
      <c r="E63" s="61">
        <f t="shared" si="2"/>
        <v>44.260421707701887</v>
      </c>
      <c r="F63" s="61">
        <f t="shared" si="2"/>
        <v>64.991596243205933</v>
      </c>
      <c r="G63" s="61">
        <f t="shared" si="2"/>
        <v>54.816786655228483</v>
      </c>
      <c r="H63" s="61">
        <f t="shared" ref="H63" si="17">+H18/$Q63*100000</f>
        <v>59.013895610269188</v>
      </c>
      <c r="I63" s="61">
        <f t="shared" si="5"/>
        <v>40.186113126765285</v>
      </c>
      <c r="J63" s="62"/>
      <c r="K63" s="62"/>
      <c r="L63" s="62"/>
      <c r="M63" s="62"/>
      <c r="N63" s="62"/>
      <c r="O63" s="62"/>
      <c r="P63" s="62">
        <v>1551692</v>
      </c>
      <c r="Q63" s="62">
        <v>1572511</v>
      </c>
      <c r="R63" s="62">
        <v>1575171</v>
      </c>
      <c r="S63" s="62"/>
      <c r="T63" s="62"/>
    </row>
    <row r="64" spans="1:20" ht="15" thickBot="1" x14ac:dyDescent="0.25">
      <c r="A64" s="62"/>
      <c r="B64" s="39" t="s">
        <v>580</v>
      </c>
      <c r="C64" s="61">
        <f t="shared" si="3"/>
        <v>55.802503309132618</v>
      </c>
      <c r="D64" s="61">
        <f t="shared" si="2"/>
        <v>50.796473988524419</v>
      </c>
      <c r="E64" s="61">
        <f t="shared" si="2"/>
        <v>34.894969087768949</v>
      </c>
      <c r="F64" s="61">
        <f t="shared" si="2"/>
        <v>48.146223171731833</v>
      </c>
      <c r="G64" s="61">
        <f t="shared" si="2"/>
        <v>47.115570076312501</v>
      </c>
      <c r="H64" s="61">
        <f t="shared" ref="H64" si="18">+H19/$Q64*100000</f>
        <v>50.796473988524419</v>
      </c>
      <c r="I64" s="61">
        <f t="shared" si="5"/>
        <v>38.65964227336336</v>
      </c>
      <c r="J64" s="62"/>
      <c r="K64" s="62"/>
      <c r="L64" s="62"/>
      <c r="M64" s="62"/>
      <c r="N64" s="62"/>
      <c r="O64" s="62"/>
      <c r="P64" s="62">
        <v>672155</v>
      </c>
      <c r="Q64" s="62">
        <v>679181</v>
      </c>
      <c r="R64" s="62">
        <v>680296</v>
      </c>
      <c r="S64" s="62"/>
      <c r="T64" s="62"/>
    </row>
    <row r="65" spans="1:26" ht="15" thickBot="1" x14ac:dyDescent="0.25">
      <c r="A65" s="62"/>
      <c r="B65" s="39" t="s">
        <v>581</v>
      </c>
      <c r="C65" s="61">
        <f t="shared" si="3"/>
        <v>39.239005454894425</v>
      </c>
      <c r="D65" s="61">
        <f t="shared" si="2"/>
        <v>43.633774065842601</v>
      </c>
      <c r="E65" s="61">
        <f t="shared" si="2"/>
        <v>33.095298315099527</v>
      </c>
      <c r="F65" s="61">
        <f t="shared" si="2"/>
        <v>40.40496447412557</v>
      </c>
      <c r="G65" s="61">
        <f t="shared" si="2"/>
        <v>45.02395597338743</v>
      </c>
      <c r="H65" s="61">
        <f t="shared" ref="H65" si="19">+H20/$Q65*100000</f>
        <v>47.221340278861518</v>
      </c>
      <c r="I65" s="61">
        <f t="shared" si="5"/>
        <v>32.060050803538601</v>
      </c>
      <c r="J65" s="62"/>
      <c r="K65" s="62"/>
      <c r="L65" s="62"/>
      <c r="M65" s="62"/>
      <c r="N65" s="62"/>
      <c r="O65" s="62"/>
      <c r="P65" s="62">
        <v>2216302</v>
      </c>
      <c r="Q65" s="62">
        <v>2229924</v>
      </c>
      <c r="R65" s="62">
        <v>2233309</v>
      </c>
      <c r="S65" s="62"/>
      <c r="T65" s="62"/>
    </row>
    <row r="66" spans="1:26" ht="15" thickBot="1" x14ac:dyDescent="0.25">
      <c r="A66" s="62"/>
      <c r="B66" s="39" t="s">
        <v>17</v>
      </c>
      <c r="C66" s="61">
        <f t="shared" si="3"/>
        <v>30.525501126976838</v>
      </c>
      <c r="D66" s="61">
        <f t="shared" si="2"/>
        <v>53.034203978181971</v>
      </c>
      <c r="E66" s="61">
        <f t="shared" si="2"/>
        <v>47.1757744689642</v>
      </c>
      <c r="F66" s="61">
        <f t="shared" si="2"/>
        <v>56.425926325623841</v>
      </c>
      <c r="G66" s="61">
        <f t="shared" si="2"/>
        <v>51.184173606850052</v>
      </c>
      <c r="H66" s="61">
        <f t="shared" ref="H66" si="20">+H21/$Q66*100000</f>
        <v>58.275956696955774</v>
      </c>
      <c r="I66" s="61">
        <f t="shared" si="5"/>
        <v>43.041959761916473</v>
      </c>
      <c r="J66" s="62"/>
      <c r="K66" s="62"/>
      <c r="L66" s="62"/>
      <c r="M66" s="62"/>
      <c r="N66" s="62"/>
      <c r="O66" s="62"/>
      <c r="P66" s="62">
        <v>322282</v>
      </c>
      <c r="Q66" s="62">
        <v>324319</v>
      </c>
      <c r="R66" s="62">
        <v>325264</v>
      </c>
      <c r="S66" s="62"/>
      <c r="T66" s="62"/>
    </row>
    <row r="67" spans="1:26" ht="15" thickBot="1" x14ac:dyDescent="0.25">
      <c r="A67" s="62"/>
      <c r="B67" s="40" t="s">
        <v>25</v>
      </c>
      <c r="C67" s="63">
        <f t="shared" si="3"/>
        <v>46.509952476756112</v>
      </c>
      <c r="D67" s="63">
        <f t="shared" si="2"/>
        <v>50.118288525754238</v>
      </c>
      <c r="E67" s="63">
        <f t="shared" si="2"/>
        <v>40.268783863833349</v>
      </c>
      <c r="F67" s="63">
        <f t="shared" si="2"/>
        <v>52.749067398131352</v>
      </c>
      <c r="G67" s="63">
        <f t="shared" si="2"/>
        <v>51.43059742462151</v>
      </c>
      <c r="H67" s="63">
        <f t="shared" ref="H67" si="21">+H22/$Q67*100000</f>
        <v>52.62995328837502</v>
      </c>
      <c r="I67" s="63">
        <f t="shared" si="5"/>
        <v>39.600085044686885</v>
      </c>
      <c r="J67" s="62"/>
      <c r="K67" s="62"/>
      <c r="L67" s="62"/>
      <c r="M67" s="62"/>
      <c r="N67" s="62"/>
      <c r="O67" s="62"/>
      <c r="P67" s="62">
        <v>48085361</v>
      </c>
      <c r="Q67" s="62">
        <v>48692804</v>
      </c>
      <c r="R67" s="62">
        <v>48797875</v>
      </c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32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zoomScaleNormal="100" workbookViewId="0"/>
  </sheetViews>
  <sheetFormatPr baseColWidth="10" defaultColWidth="9.140625" defaultRowHeight="12.75" x14ac:dyDescent="0.2"/>
  <cols>
    <col min="1" max="1" width="2.5703125" style="2" customWidth="1"/>
    <col min="2" max="2" width="35.42578125" style="2" bestFit="1" customWidth="1"/>
    <col min="3" max="15" width="12.28515625" style="2" customWidth="1"/>
    <col min="16" max="16" width="0.28515625" style="2" hidden="1" customWidth="1"/>
    <col min="17" max="17" width="12.42578125" style="2" hidden="1" customWidth="1"/>
    <col min="18" max="18" width="11.5703125" style="2" hidden="1" customWidth="1"/>
    <col min="19" max="19" width="12.28515625" style="2" customWidth="1"/>
    <col min="20" max="20" width="10.28515625" style="2" customWidth="1"/>
    <col min="21" max="21" width="10.5703125" style="2" customWidth="1"/>
    <col min="22" max="22" width="12.28515625" style="2" customWidth="1"/>
    <col min="23" max="23" width="11.85546875" style="2" customWidth="1"/>
    <col min="24" max="67" width="12.28515625" style="2" customWidth="1"/>
    <col min="68" max="16384" width="9.140625" style="2"/>
  </cols>
  <sheetData>
    <row r="1" spans="2:14" s="17" customFormat="1" ht="18.75" customHeight="1" x14ac:dyDescent="0.2">
      <c r="J1" s="6"/>
    </row>
    <row r="2" spans="2:14" s="23" customFormat="1" ht="39" customHeight="1" x14ac:dyDescent="0.2">
      <c r="B2" s="38"/>
      <c r="C2" s="38"/>
      <c r="D2" s="38"/>
      <c r="E2" s="38"/>
    </row>
    <row r="3" spans="2:14" s="17" customFormat="1" ht="21" customHeight="1" x14ac:dyDescent="0.2"/>
    <row r="4" spans="2:14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  <c r="I4" s="25" t="s">
        <v>608</v>
      </c>
    </row>
    <row r="5" spans="2:14" s="17" customFormat="1" ht="17.100000000000001" customHeight="1" thickBot="1" x14ac:dyDescent="0.25">
      <c r="B5" s="39" t="s">
        <v>12</v>
      </c>
      <c r="C5" s="28">
        <v>73</v>
      </c>
      <c r="D5" s="28">
        <v>57</v>
      </c>
      <c r="E5" s="28">
        <v>59</v>
      </c>
      <c r="F5" s="28">
        <v>68</v>
      </c>
      <c r="G5" s="28">
        <v>80</v>
      </c>
      <c r="H5" s="28">
        <v>87</v>
      </c>
      <c r="I5" s="28">
        <v>50</v>
      </c>
    </row>
    <row r="6" spans="2:14" s="17" customFormat="1" ht="17.100000000000001" customHeight="1" thickBot="1" x14ac:dyDescent="0.25">
      <c r="B6" s="39" t="s">
        <v>13</v>
      </c>
      <c r="C6" s="28">
        <v>6</v>
      </c>
      <c r="D6" s="28">
        <v>5</v>
      </c>
      <c r="E6" s="28">
        <v>1</v>
      </c>
      <c r="F6" s="28">
        <v>2</v>
      </c>
      <c r="G6" s="28">
        <v>7</v>
      </c>
      <c r="H6" s="28">
        <v>4</v>
      </c>
      <c r="I6" s="28">
        <v>6</v>
      </c>
    </row>
    <row r="7" spans="2:14" s="17" customFormat="1" ht="17.100000000000001" customHeight="1" thickBot="1" x14ac:dyDescent="0.25">
      <c r="B7" s="39" t="s">
        <v>561</v>
      </c>
      <c r="C7" s="28">
        <v>4</v>
      </c>
      <c r="D7" s="28">
        <v>4</v>
      </c>
      <c r="E7" s="28">
        <v>5</v>
      </c>
      <c r="F7" s="28">
        <v>8</v>
      </c>
      <c r="G7" s="28">
        <v>1</v>
      </c>
      <c r="H7" s="28">
        <v>4</v>
      </c>
      <c r="I7" s="28">
        <v>6</v>
      </c>
    </row>
    <row r="8" spans="2:14" s="17" customFormat="1" ht="17.100000000000001" customHeight="1" thickBot="1" x14ac:dyDescent="0.25">
      <c r="B8" s="39" t="s">
        <v>53</v>
      </c>
      <c r="C8" s="28">
        <v>4</v>
      </c>
      <c r="D8" s="28">
        <v>1</v>
      </c>
      <c r="E8" s="28">
        <v>5</v>
      </c>
      <c r="F8" s="28">
        <v>3</v>
      </c>
      <c r="G8" s="28">
        <v>6</v>
      </c>
      <c r="H8" s="28">
        <v>4</v>
      </c>
      <c r="I8" s="28">
        <v>1</v>
      </c>
    </row>
    <row r="9" spans="2:14" s="17" customFormat="1" ht="17.100000000000001" customHeight="1" thickBot="1" x14ac:dyDescent="0.25">
      <c r="B9" s="39" t="s">
        <v>14</v>
      </c>
      <c r="C9" s="28">
        <v>28</v>
      </c>
      <c r="D9" s="28">
        <v>13</v>
      </c>
      <c r="E9" s="28">
        <v>6</v>
      </c>
      <c r="F9" s="28">
        <v>12</v>
      </c>
      <c r="G9" s="28">
        <v>12</v>
      </c>
      <c r="H9" s="28">
        <v>14</v>
      </c>
      <c r="I9" s="28">
        <v>5</v>
      </c>
    </row>
    <row r="10" spans="2:14" s="17" customFormat="1" ht="17.100000000000001" customHeight="1" thickBot="1" x14ac:dyDescent="0.25">
      <c r="B10" s="39" t="s">
        <v>15</v>
      </c>
      <c r="C10" s="28">
        <v>1</v>
      </c>
      <c r="D10" s="28">
        <v>0</v>
      </c>
      <c r="E10" s="28">
        <v>5</v>
      </c>
      <c r="F10" s="28">
        <v>2</v>
      </c>
      <c r="G10" s="28">
        <v>6</v>
      </c>
      <c r="H10" s="28">
        <v>9</v>
      </c>
      <c r="I10" s="28">
        <v>1</v>
      </c>
    </row>
    <row r="11" spans="2:14" s="17" customFormat="1" ht="17.100000000000001" customHeight="1" thickBot="1" x14ac:dyDescent="0.25">
      <c r="B11" s="39" t="s">
        <v>52</v>
      </c>
      <c r="C11" s="28">
        <v>9</v>
      </c>
      <c r="D11" s="28">
        <v>9</v>
      </c>
      <c r="E11" s="28">
        <v>12</v>
      </c>
      <c r="F11" s="28">
        <v>17</v>
      </c>
      <c r="G11" s="28">
        <v>11</v>
      </c>
      <c r="H11" s="28">
        <v>13</v>
      </c>
      <c r="I11" s="28">
        <v>3</v>
      </c>
    </row>
    <row r="12" spans="2:14" s="17" customFormat="1" ht="17.100000000000001" customHeight="1" thickBot="1" x14ac:dyDescent="0.25">
      <c r="B12" s="39" t="s">
        <v>36</v>
      </c>
      <c r="C12" s="28">
        <v>18</v>
      </c>
      <c r="D12" s="28">
        <v>10</v>
      </c>
      <c r="E12" s="28">
        <v>8</v>
      </c>
      <c r="F12" s="28">
        <v>9</v>
      </c>
      <c r="G12" s="28">
        <v>21</v>
      </c>
      <c r="H12" s="28">
        <v>10</v>
      </c>
      <c r="I12" s="28">
        <v>6</v>
      </c>
    </row>
    <row r="13" spans="2:14" s="17" customFormat="1" ht="17.100000000000001" customHeight="1" thickBot="1" x14ac:dyDescent="0.25">
      <c r="B13" s="39" t="s">
        <v>23</v>
      </c>
      <c r="C13" s="28">
        <v>43</v>
      </c>
      <c r="D13" s="28">
        <v>34</v>
      </c>
      <c r="E13" s="28">
        <v>42</v>
      </c>
      <c r="F13" s="28">
        <v>48</v>
      </c>
      <c r="G13" s="28">
        <v>32</v>
      </c>
      <c r="H13" s="28">
        <v>33</v>
      </c>
      <c r="I13" s="28">
        <v>21</v>
      </c>
    </row>
    <row r="14" spans="2:14" s="17" customFormat="1" ht="17.100000000000001" customHeight="1" thickBot="1" x14ac:dyDescent="0.25">
      <c r="B14" s="39" t="s">
        <v>54</v>
      </c>
      <c r="C14" s="28">
        <v>34</v>
      </c>
      <c r="D14" s="28">
        <v>37</v>
      </c>
      <c r="E14" s="28">
        <v>30</v>
      </c>
      <c r="F14" s="28">
        <v>39</v>
      </c>
      <c r="G14" s="28">
        <v>40</v>
      </c>
      <c r="H14" s="28">
        <v>34</v>
      </c>
      <c r="I14" s="28">
        <v>27</v>
      </c>
    </row>
    <row r="15" spans="2:14" s="17" customFormat="1" ht="17.100000000000001" customHeight="1" thickBot="1" x14ac:dyDescent="0.25">
      <c r="B15" s="39" t="s">
        <v>24</v>
      </c>
      <c r="C15" s="28">
        <v>9</v>
      </c>
      <c r="D15" s="28">
        <v>7</v>
      </c>
      <c r="E15" s="28">
        <v>6</v>
      </c>
      <c r="F15" s="28">
        <v>4</v>
      </c>
      <c r="G15" s="28">
        <v>6</v>
      </c>
      <c r="H15" s="82">
        <v>17</v>
      </c>
      <c r="I15" s="82">
        <v>10</v>
      </c>
      <c r="J15" s="79"/>
      <c r="K15" s="79"/>
      <c r="L15" s="79"/>
      <c r="M15" s="79"/>
      <c r="N15" s="79"/>
    </row>
    <row r="16" spans="2:14" s="17" customFormat="1" ht="17.100000000000001" customHeight="1" thickBot="1" x14ac:dyDescent="0.25">
      <c r="B16" s="39" t="s">
        <v>16</v>
      </c>
      <c r="C16" s="28">
        <v>10</v>
      </c>
      <c r="D16" s="28">
        <v>8</v>
      </c>
      <c r="E16" s="28">
        <v>5</v>
      </c>
      <c r="F16" s="28">
        <v>9</v>
      </c>
      <c r="G16" s="28">
        <v>14</v>
      </c>
      <c r="H16" s="28">
        <v>13</v>
      </c>
      <c r="I16" s="28">
        <v>7</v>
      </c>
    </row>
    <row r="17" spans="2:9" s="17" customFormat="1" ht="17.100000000000001" customHeight="1" thickBot="1" x14ac:dyDescent="0.25">
      <c r="B17" s="39" t="s">
        <v>562</v>
      </c>
      <c r="C17" s="28">
        <v>31</v>
      </c>
      <c r="D17" s="28">
        <v>40</v>
      </c>
      <c r="E17" s="28">
        <v>22</v>
      </c>
      <c r="F17" s="28">
        <v>32</v>
      </c>
      <c r="G17" s="28">
        <v>27</v>
      </c>
      <c r="H17" s="28">
        <v>46</v>
      </c>
      <c r="I17" s="28">
        <v>20</v>
      </c>
    </row>
    <row r="18" spans="2:9" s="17" customFormat="1" ht="17.100000000000001" customHeight="1" thickBot="1" x14ac:dyDescent="0.25">
      <c r="B18" s="39" t="s">
        <v>563</v>
      </c>
      <c r="C18" s="28">
        <v>8</v>
      </c>
      <c r="D18" s="28">
        <v>11</v>
      </c>
      <c r="E18" s="28">
        <v>5</v>
      </c>
      <c r="F18" s="28">
        <v>13</v>
      </c>
      <c r="G18" s="28">
        <v>15</v>
      </c>
      <c r="H18" s="28">
        <v>15</v>
      </c>
      <c r="I18" s="28">
        <v>10</v>
      </c>
    </row>
    <row r="19" spans="2:9" s="17" customFormat="1" ht="17.100000000000001" customHeight="1" thickBot="1" x14ac:dyDescent="0.25">
      <c r="B19" s="39" t="s">
        <v>564</v>
      </c>
      <c r="C19" s="28">
        <v>6</v>
      </c>
      <c r="D19" s="28">
        <v>6</v>
      </c>
      <c r="E19" s="28">
        <v>1</v>
      </c>
      <c r="F19" s="28">
        <v>4</v>
      </c>
      <c r="G19" s="28">
        <v>5</v>
      </c>
      <c r="H19" s="28">
        <v>6</v>
      </c>
      <c r="I19" s="28">
        <v>7</v>
      </c>
    </row>
    <row r="20" spans="2:9" s="17" customFormat="1" ht="17.100000000000001" customHeight="1" thickBot="1" x14ac:dyDescent="0.25">
      <c r="B20" s="39" t="s">
        <v>37</v>
      </c>
      <c r="C20" s="28">
        <v>5</v>
      </c>
      <c r="D20" s="28">
        <v>7</v>
      </c>
      <c r="E20" s="28">
        <v>10</v>
      </c>
      <c r="F20" s="28">
        <v>3</v>
      </c>
      <c r="G20" s="28">
        <v>5</v>
      </c>
      <c r="H20" s="28">
        <v>16</v>
      </c>
      <c r="I20" s="28">
        <v>3</v>
      </c>
    </row>
    <row r="21" spans="2:9" s="17" customFormat="1" ht="17.100000000000001" customHeight="1" thickBot="1" x14ac:dyDescent="0.25">
      <c r="B21" s="39" t="s">
        <v>17</v>
      </c>
      <c r="C21" s="28">
        <v>3</v>
      </c>
      <c r="D21" s="28">
        <v>0</v>
      </c>
      <c r="E21" s="28">
        <v>2</v>
      </c>
      <c r="F21" s="28">
        <v>1</v>
      </c>
      <c r="G21" s="28">
        <v>0</v>
      </c>
      <c r="H21" s="28">
        <v>2</v>
      </c>
      <c r="I21" s="28">
        <v>3</v>
      </c>
    </row>
    <row r="22" spans="2:9" s="17" customFormat="1" ht="17.100000000000001" customHeight="1" thickBot="1" x14ac:dyDescent="0.25">
      <c r="B22" s="40" t="s">
        <v>25</v>
      </c>
      <c r="C22" s="42">
        <v>292</v>
      </c>
      <c r="D22" s="42">
        <v>249</v>
      </c>
      <c r="E22" s="42">
        <v>224</v>
      </c>
      <c r="F22" s="42">
        <v>274</v>
      </c>
      <c r="G22" s="42">
        <v>288</v>
      </c>
      <c r="H22" s="42">
        <v>327</v>
      </c>
      <c r="I22" s="42">
        <v>186</v>
      </c>
    </row>
    <row r="23" spans="2:9" x14ac:dyDescent="0.2">
      <c r="H23" s="15"/>
    </row>
    <row r="25" spans="2:9" ht="39" customHeight="1" x14ac:dyDescent="0.2">
      <c r="B25" s="17"/>
      <c r="C25" s="26" t="s">
        <v>603</v>
      </c>
      <c r="D25" s="26" t="s">
        <v>606</v>
      </c>
      <c r="E25" s="26" t="s">
        <v>609</v>
      </c>
    </row>
    <row r="26" spans="2:9" ht="17.100000000000001" customHeight="1" thickBot="1" x14ac:dyDescent="0.25">
      <c r="B26" s="39" t="s">
        <v>12</v>
      </c>
      <c r="C26" s="29">
        <f t="shared" ref="C26:E42" si="0">+(G5-C5)/C5</f>
        <v>9.5890410958904104E-2</v>
      </c>
      <c r="D26" s="29">
        <f t="shared" si="0"/>
        <v>0.52631578947368418</v>
      </c>
      <c r="E26" s="29">
        <f t="shared" si="0"/>
        <v>-0.15254237288135594</v>
      </c>
    </row>
    <row r="27" spans="2:9" ht="17.100000000000001" customHeight="1" thickBot="1" x14ac:dyDescent="0.25">
      <c r="B27" s="39" t="s">
        <v>13</v>
      </c>
      <c r="C27" s="29">
        <f t="shared" si="0"/>
        <v>0.16666666666666666</v>
      </c>
      <c r="D27" s="29">
        <f t="shared" si="0"/>
        <v>-0.2</v>
      </c>
      <c r="E27" s="29">
        <f t="shared" si="0"/>
        <v>5</v>
      </c>
    </row>
    <row r="28" spans="2:9" ht="17.100000000000001" customHeight="1" thickBot="1" x14ac:dyDescent="0.25">
      <c r="B28" s="39" t="s">
        <v>561</v>
      </c>
      <c r="C28" s="29">
        <f t="shared" si="0"/>
        <v>-0.75</v>
      </c>
      <c r="D28" s="29">
        <f t="shared" si="0"/>
        <v>0</v>
      </c>
      <c r="E28" s="29">
        <f t="shared" si="0"/>
        <v>0.2</v>
      </c>
    </row>
    <row r="29" spans="2:9" ht="17.100000000000001" customHeight="1" thickBot="1" x14ac:dyDescent="0.25">
      <c r="B29" s="39" t="s">
        <v>53</v>
      </c>
      <c r="C29" s="29">
        <f t="shared" si="0"/>
        <v>0.5</v>
      </c>
      <c r="D29" s="29">
        <f t="shared" si="0"/>
        <v>3</v>
      </c>
      <c r="E29" s="29">
        <f t="shared" si="0"/>
        <v>-0.8</v>
      </c>
    </row>
    <row r="30" spans="2:9" ht="17.100000000000001" customHeight="1" thickBot="1" x14ac:dyDescent="0.25">
      <c r="B30" s="39" t="s">
        <v>14</v>
      </c>
      <c r="C30" s="29">
        <f t="shared" si="0"/>
        <v>-0.5714285714285714</v>
      </c>
      <c r="D30" s="29">
        <f t="shared" si="0"/>
        <v>7.6923076923076927E-2</v>
      </c>
      <c r="E30" s="29">
        <f t="shared" si="0"/>
        <v>-0.16666666666666666</v>
      </c>
    </row>
    <row r="31" spans="2:9" ht="17.100000000000001" customHeight="1" thickBot="1" x14ac:dyDescent="0.25">
      <c r="B31" s="39" t="s">
        <v>15</v>
      </c>
      <c r="C31" s="29">
        <f t="shared" si="0"/>
        <v>5</v>
      </c>
      <c r="D31" s="29" t="s">
        <v>607</v>
      </c>
      <c r="E31" s="29">
        <f t="shared" si="0"/>
        <v>-0.8</v>
      </c>
    </row>
    <row r="32" spans="2:9" ht="17.100000000000001" customHeight="1" thickBot="1" x14ac:dyDescent="0.25">
      <c r="B32" s="39" t="s">
        <v>52</v>
      </c>
      <c r="C32" s="29">
        <f t="shared" si="0"/>
        <v>0.22222222222222221</v>
      </c>
      <c r="D32" s="29">
        <f t="shared" si="0"/>
        <v>0.44444444444444442</v>
      </c>
      <c r="E32" s="29">
        <f t="shared" si="0"/>
        <v>-0.75</v>
      </c>
    </row>
    <row r="33" spans="1:26" ht="17.100000000000001" customHeight="1" thickBot="1" x14ac:dyDescent="0.25">
      <c r="B33" s="39" t="s">
        <v>36</v>
      </c>
      <c r="C33" s="29">
        <f t="shared" si="0"/>
        <v>0.16666666666666666</v>
      </c>
      <c r="D33" s="29">
        <f t="shared" si="0"/>
        <v>0</v>
      </c>
      <c r="E33" s="29">
        <f t="shared" si="0"/>
        <v>-0.25</v>
      </c>
    </row>
    <row r="34" spans="1:26" ht="17.100000000000001" customHeight="1" thickBot="1" x14ac:dyDescent="0.25">
      <c r="B34" s="39" t="s">
        <v>23</v>
      </c>
      <c r="C34" s="29">
        <f t="shared" si="0"/>
        <v>-0.2558139534883721</v>
      </c>
      <c r="D34" s="29">
        <f t="shared" si="0"/>
        <v>-2.9411764705882353E-2</v>
      </c>
      <c r="E34" s="29">
        <f t="shared" si="0"/>
        <v>-0.5</v>
      </c>
    </row>
    <row r="35" spans="1:26" ht="17.100000000000001" customHeight="1" thickBot="1" x14ac:dyDescent="0.25">
      <c r="B35" s="39" t="s">
        <v>54</v>
      </c>
      <c r="C35" s="29">
        <f t="shared" si="0"/>
        <v>0.17647058823529413</v>
      </c>
      <c r="D35" s="29">
        <f t="shared" si="0"/>
        <v>-8.1081081081081086E-2</v>
      </c>
      <c r="E35" s="29">
        <f t="shared" si="0"/>
        <v>-0.1</v>
      </c>
    </row>
    <row r="36" spans="1:26" ht="17.100000000000001" customHeight="1" thickBot="1" x14ac:dyDescent="0.25">
      <c r="B36" s="39" t="s">
        <v>24</v>
      </c>
      <c r="C36" s="29">
        <f t="shared" si="0"/>
        <v>-0.33333333333333331</v>
      </c>
      <c r="D36" s="29">
        <f t="shared" si="0"/>
        <v>1.4285714285714286</v>
      </c>
      <c r="E36" s="29">
        <f t="shared" si="0"/>
        <v>0.66666666666666663</v>
      </c>
    </row>
    <row r="37" spans="1:26" ht="17.100000000000001" customHeight="1" thickBot="1" x14ac:dyDescent="0.25">
      <c r="B37" s="39" t="s">
        <v>16</v>
      </c>
      <c r="C37" s="29">
        <f t="shared" si="0"/>
        <v>0.4</v>
      </c>
      <c r="D37" s="29">
        <f t="shared" si="0"/>
        <v>0.625</v>
      </c>
      <c r="E37" s="29">
        <f t="shared" si="0"/>
        <v>0.4</v>
      </c>
    </row>
    <row r="38" spans="1:26" ht="17.100000000000001" customHeight="1" thickBot="1" x14ac:dyDescent="0.25">
      <c r="B38" s="39" t="s">
        <v>562</v>
      </c>
      <c r="C38" s="29">
        <f t="shared" si="0"/>
        <v>-0.12903225806451613</v>
      </c>
      <c r="D38" s="29">
        <f t="shared" si="0"/>
        <v>0.15</v>
      </c>
      <c r="E38" s="29">
        <f t="shared" si="0"/>
        <v>-9.0909090909090912E-2</v>
      </c>
    </row>
    <row r="39" spans="1:26" ht="17.100000000000001" customHeight="1" thickBot="1" x14ac:dyDescent="0.25">
      <c r="B39" s="39" t="s">
        <v>563</v>
      </c>
      <c r="C39" s="29">
        <f t="shared" si="0"/>
        <v>0.875</v>
      </c>
      <c r="D39" s="29">
        <f t="shared" si="0"/>
        <v>0.36363636363636365</v>
      </c>
      <c r="E39" s="29">
        <f t="shared" si="0"/>
        <v>1</v>
      </c>
    </row>
    <row r="40" spans="1:26" ht="17.100000000000001" customHeight="1" thickBot="1" x14ac:dyDescent="0.25">
      <c r="B40" s="39" t="s">
        <v>564</v>
      </c>
      <c r="C40" s="29">
        <f t="shared" si="0"/>
        <v>-0.16666666666666666</v>
      </c>
      <c r="D40" s="29">
        <f t="shared" si="0"/>
        <v>0</v>
      </c>
      <c r="E40" s="29">
        <f t="shared" si="0"/>
        <v>6</v>
      </c>
    </row>
    <row r="41" spans="1:26" ht="17.100000000000001" customHeight="1" thickBot="1" x14ac:dyDescent="0.25">
      <c r="B41" s="39" t="s">
        <v>37</v>
      </c>
      <c r="C41" s="29">
        <f t="shared" si="0"/>
        <v>0</v>
      </c>
      <c r="D41" s="29">
        <f t="shared" si="0"/>
        <v>1.2857142857142858</v>
      </c>
      <c r="E41" s="29">
        <f t="shared" si="0"/>
        <v>-0.7</v>
      </c>
    </row>
    <row r="42" spans="1:26" ht="17.100000000000001" customHeight="1" thickBot="1" x14ac:dyDescent="0.25">
      <c r="B42" s="39" t="s">
        <v>17</v>
      </c>
      <c r="C42" s="29">
        <f t="shared" si="0"/>
        <v>-1</v>
      </c>
      <c r="D42" s="29" t="s">
        <v>607</v>
      </c>
      <c r="E42" s="29">
        <f t="shared" si="0"/>
        <v>0.5</v>
      </c>
    </row>
    <row r="43" spans="1:26" ht="17.100000000000001" customHeight="1" thickBot="1" x14ac:dyDescent="0.25">
      <c r="B43" s="40" t="s">
        <v>25</v>
      </c>
      <c r="C43" s="43">
        <f>+(G22-C22)/C22</f>
        <v>-1.3698630136986301E-2</v>
      </c>
      <c r="D43" s="43">
        <f t="shared" ref="D43:E43" si="1">+(H22-D22)/D22</f>
        <v>0.31325301204819278</v>
      </c>
      <c r="E43" s="43">
        <f t="shared" si="1"/>
        <v>-0.16964285714285715</v>
      </c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25" t="s">
        <v>608</v>
      </c>
      <c r="J49" s="62"/>
      <c r="K49" s="62"/>
      <c r="L49" s="62"/>
      <c r="M49" s="62"/>
      <c r="N49" s="62"/>
      <c r="O49" s="62"/>
      <c r="P49" s="62">
        <v>2023</v>
      </c>
      <c r="Q49" s="62">
        <v>2024</v>
      </c>
      <c r="R49" s="78">
        <v>45474</v>
      </c>
      <c r="S49" s="62"/>
      <c r="T49" s="62"/>
    </row>
    <row r="50" spans="1:20" ht="15" thickBot="1" x14ac:dyDescent="0.25">
      <c r="A50" s="62"/>
      <c r="B50" s="39" t="s">
        <v>572</v>
      </c>
      <c r="C50" s="61">
        <f t="shared" ref="C50:F67" si="2">+C5/$P50*100000</f>
        <v>0.83402911926982004</v>
      </c>
      <c r="D50" s="61">
        <f t="shared" si="2"/>
        <v>0.65122821641616091</v>
      </c>
      <c r="E50" s="61">
        <f t="shared" si="2"/>
        <v>0.67407832927286826</v>
      </c>
      <c r="F50" s="61">
        <f t="shared" si="2"/>
        <v>0.77690383712805167</v>
      </c>
      <c r="G50" s="61">
        <f t="shared" ref="G50:G67" si="3">+G5/$Q50*100000</f>
        <v>0.90914545781837819</v>
      </c>
      <c r="H50" s="61">
        <f>+H5/$R50*100000</f>
        <v>0.98785550875921269</v>
      </c>
      <c r="I50" s="61">
        <f>+I5/$R50*100000</f>
        <v>0.56773305101104177</v>
      </c>
      <c r="J50" s="62"/>
      <c r="K50" s="62"/>
      <c r="L50" s="62"/>
      <c r="M50" s="62"/>
      <c r="N50" s="62"/>
      <c r="O50" s="62"/>
      <c r="P50" s="62">
        <v>8752692</v>
      </c>
      <c r="Q50" s="69">
        <v>8799472</v>
      </c>
      <c r="R50" s="62">
        <v>8806956</v>
      </c>
      <c r="S50" s="62"/>
      <c r="T50" s="62"/>
    </row>
    <row r="51" spans="1:20" ht="15" thickBot="1" x14ac:dyDescent="0.25">
      <c r="A51" s="62"/>
      <c r="B51" s="39" t="s">
        <v>573</v>
      </c>
      <c r="C51" s="61">
        <f t="shared" si="2"/>
        <v>0.44733088842151097</v>
      </c>
      <c r="D51" s="61">
        <f t="shared" si="2"/>
        <v>0.3727757403512591</v>
      </c>
      <c r="E51" s="61">
        <f t="shared" si="2"/>
        <v>7.4555148070251834E-2</v>
      </c>
      <c r="F51" s="61">
        <f t="shared" si="2"/>
        <v>0.14911029614050367</v>
      </c>
      <c r="G51" s="61">
        <f t="shared" si="3"/>
        <v>0.51974820426995416</v>
      </c>
      <c r="H51" s="61">
        <f t="shared" ref="H51:I67" si="4">+H6/$R51*100000</f>
        <v>0.29669056509168479</v>
      </c>
      <c r="I51" s="61">
        <f t="shared" si="4"/>
        <v>0.44503584763752724</v>
      </c>
      <c r="J51" s="62"/>
      <c r="K51" s="62"/>
      <c r="L51" s="62"/>
      <c r="M51" s="62"/>
      <c r="N51" s="62"/>
      <c r="O51" s="62"/>
      <c r="P51" s="62">
        <v>1341289</v>
      </c>
      <c r="Q51" s="69">
        <v>1346806</v>
      </c>
      <c r="R51" s="62">
        <v>1348206</v>
      </c>
      <c r="S51" s="62"/>
      <c r="T51" s="62"/>
    </row>
    <row r="52" spans="1:20" ht="15" thickBot="1" x14ac:dyDescent="0.25">
      <c r="A52" s="62"/>
      <c r="B52" s="39" t="s">
        <v>574</v>
      </c>
      <c r="C52" s="61">
        <f t="shared" si="2"/>
        <v>0.39759060095819332</v>
      </c>
      <c r="D52" s="61">
        <f t="shared" si="2"/>
        <v>0.39759060095819332</v>
      </c>
      <c r="E52" s="61">
        <f t="shared" si="2"/>
        <v>0.4969882511977417</v>
      </c>
      <c r="F52" s="61">
        <f t="shared" si="2"/>
        <v>0.79518120191638664</v>
      </c>
      <c r="G52" s="61">
        <f t="shared" si="3"/>
        <v>9.9174078276116504E-2</v>
      </c>
      <c r="H52" s="61">
        <f t="shared" si="4"/>
        <v>0.39601686239800088</v>
      </c>
      <c r="I52" s="61">
        <f t="shared" si="4"/>
        <v>0.59402529359700129</v>
      </c>
      <c r="J52" s="62"/>
      <c r="K52" s="62"/>
      <c r="L52" s="62"/>
      <c r="M52" s="62"/>
      <c r="N52" s="62"/>
      <c r="O52" s="62"/>
      <c r="P52" s="62">
        <v>1006060</v>
      </c>
      <c r="Q52" s="69">
        <v>1008328</v>
      </c>
      <c r="R52" s="62">
        <v>1010058</v>
      </c>
      <c r="S52" s="62"/>
      <c r="T52" s="62"/>
    </row>
    <row r="53" spans="1:20" ht="15" thickBot="1" x14ac:dyDescent="0.25">
      <c r="A53" s="62"/>
      <c r="B53" s="39" t="s">
        <v>53</v>
      </c>
      <c r="C53" s="61">
        <f t="shared" si="2"/>
        <v>0.3306041956978476</v>
      </c>
      <c r="D53" s="61">
        <f t="shared" si="2"/>
        <v>8.2651048924461901E-2</v>
      </c>
      <c r="E53" s="61">
        <f t="shared" si="2"/>
        <v>0.41325524462230945</v>
      </c>
      <c r="F53" s="61">
        <f t="shared" si="2"/>
        <v>0.2479531467733857</v>
      </c>
      <c r="G53" s="61">
        <f t="shared" si="3"/>
        <v>0.48618190009610202</v>
      </c>
      <c r="H53" s="61">
        <f t="shared" si="4"/>
        <v>0.3228899946077371</v>
      </c>
      <c r="I53" s="61">
        <f t="shared" si="4"/>
        <v>8.0722498651934274E-2</v>
      </c>
      <c r="J53" s="62"/>
      <c r="K53" s="62"/>
      <c r="L53" s="62"/>
      <c r="M53" s="62"/>
      <c r="N53" s="62"/>
      <c r="O53" s="62"/>
      <c r="P53" s="62">
        <v>1209906</v>
      </c>
      <c r="Q53" s="69">
        <v>1234106</v>
      </c>
      <c r="R53" s="62">
        <v>1238812</v>
      </c>
      <c r="S53" s="62"/>
      <c r="T53" s="62"/>
    </row>
    <row r="54" spans="1:20" ht="15" thickBot="1" x14ac:dyDescent="0.25">
      <c r="A54" s="62"/>
      <c r="B54" s="39" t="s">
        <v>14</v>
      </c>
      <c r="C54" s="61">
        <f t="shared" si="2"/>
        <v>1.2652416430789475</v>
      </c>
      <c r="D54" s="61">
        <f t="shared" si="2"/>
        <v>0.5874336200009399</v>
      </c>
      <c r="E54" s="61">
        <f t="shared" si="2"/>
        <v>0.27112320923120303</v>
      </c>
      <c r="F54" s="61">
        <f t="shared" si="2"/>
        <v>0.54224641846240607</v>
      </c>
      <c r="G54" s="61">
        <f t="shared" si="3"/>
        <v>0.5355646145318318</v>
      </c>
      <c r="H54" s="61">
        <f t="shared" si="4"/>
        <v>0.62329373340480443</v>
      </c>
      <c r="I54" s="61">
        <f t="shared" si="4"/>
        <v>0.22260490478743011</v>
      </c>
      <c r="J54" s="62"/>
      <c r="K54" s="62"/>
      <c r="L54" s="62"/>
      <c r="M54" s="62"/>
      <c r="N54" s="62"/>
      <c r="O54" s="62"/>
      <c r="P54" s="62">
        <v>2213016</v>
      </c>
      <c r="Q54" s="69">
        <v>2240626</v>
      </c>
      <c r="R54" s="62">
        <v>2246132</v>
      </c>
      <c r="S54" s="62"/>
      <c r="T54" s="62"/>
    </row>
    <row r="55" spans="1:20" ht="15" thickBot="1" x14ac:dyDescent="0.25">
      <c r="A55" s="62"/>
      <c r="B55" s="39" t="s">
        <v>15</v>
      </c>
      <c r="C55" s="61">
        <f t="shared" si="2"/>
        <v>0.16995616830419433</v>
      </c>
      <c r="D55" s="61">
        <f t="shared" si="2"/>
        <v>0</v>
      </c>
      <c r="E55" s="61">
        <f t="shared" si="2"/>
        <v>0.84978084152097166</v>
      </c>
      <c r="F55" s="61">
        <f t="shared" si="2"/>
        <v>0.33991233660838865</v>
      </c>
      <c r="G55" s="61">
        <f t="shared" si="3"/>
        <v>1.0152215551840595</v>
      </c>
      <c r="H55" s="61">
        <f t="shared" si="4"/>
        <v>1.5214370480064103</v>
      </c>
      <c r="I55" s="61">
        <f t="shared" si="4"/>
        <v>0.16904856088960113</v>
      </c>
      <c r="J55" s="62"/>
      <c r="K55" s="62"/>
      <c r="L55" s="62"/>
      <c r="M55" s="62"/>
      <c r="N55" s="62"/>
      <c r="O55" s="62"/>
      <c r="P55" s="62">
        <v>588387</v>
      </c>
      <c r="Q55" s="69">
        <v>591004</v>
      </c>
      <c r="R55" s="62">
        <v>591546</v>
      </c>
      <c r="S55" s="62"/>
      <c r="T55" s="62"/>
    </row>
    <row r="56" spans="1:20" ht="15" thickBot="1" x14ac:dyDescent="0.25">
      <c r="A56" s="62"/>
      <c r="B56" s="39" t="s">
        <v>575</v>
      </c>
      <c r="C56" s="61">
        <f t="shared" si="2"/>
        <v>0.37756381562635949</v>
      </c>
      <c r="D56" s="61">
        <f t="shared" si="2"/>
        <v>0.37756381562635949</v>
      </c>
      <c r="E56" s="61">
        <f t="shared" si="2"/>
        <v>0.50341842083514599</v>
      </c>
      <c r="F56" s="61">
        <f t="shared" si="2"/>
        <v>0.7131760961831235</v>
      </c>
      <c r="G56" s="61">
        <f t="shared" si="3"/>
        <v>0.46042269314627338</v>
      </c>
      <c r="H56" s="61">
        <f t="shared" si="4"/>
        <v>0.54386000876032969</v>
      </c>
      <c r="I56" s="61">
        <f t="shared" si="4"/>
        <v>0.12550615586776839</v>
      </c>
      <c r="J56" s="62"/>
      <c r="K56" s="62"/>
      <c r="L56" s="62"/>
      <c r="M56" s="62"/>
      <c r="N56" s="62"/>
      <c r="O56" s="62"/>
      <c r="P56" s="62">
        <v>2383703</v>
      </c>
      <c r="Q56" s="69">
        <v>2389109</v>
      </c>
      <c r="R56" s="62">
        <v>2390321</v>
      </c>
      <c r="S56" s="62"/>
      <c r="T56" s="62"/>
    </row>
    <row r="57" spans="1:20" ht="15" thickBot="1" x14ac:dyDescent="0.25">
      <c r="A57" s="62"/>
      <c r="B57" s="39" t="s">
        <v>576</v>
      </c>
      <c r="C57" s="61">
        <f t="shared" si="2"/>
        <v>0.86368796681135052</v>
      </c>
      <c r="D57" s="61">
        <f t="shared" si="2"/>
        <v>0.47982664822852805</v>
      </c>
      <c r="E57" s="61">
        <f t="shared" si="2"/>
        <v>0.38386131858282235</v>
      </c>
      <c r="F57" s="61">
        <f t="shared" si="2"/>
        <v>0.43184398340567526</v>
      </c>
      <c r="G57" s="61">
        <f t="shared" si="3"/>
        <v>0.99829434280857288</v>
      </c>
      <c r="H57" s="61">
        <f t="shared" si="4"/>
        <v>0.47451386054986666</v>
      </c>
      <c r="I57" s="61">
        <f t="shared" si="4"/>
        <v>0.28470831632992</v>
      </c>
      <c r="J57" s="62"/>
      <c r="K57" s="62"/>
      <c r="L57" s="62"/>
      <c r="M57" s="62"/>
      <c r="N57" s="62"/>
      <c r="O57" s="62"/>
      <c r="P57" s="62">
        <v>2084086</v>
      </c>
      <c r="Q57" s="69">
        <v>2103588</v>
      </c>
      <c r="R57" s="62">
        <v>2107420</v>
      </c>
      <c r="S57" s="62"/>
      <c r="T57" s="62"/>
    </row>
    <row r="58" spans="1:20" ht="15" thickBot="1" x14ac:dyDescent="0.25">
      <c r="A58" s="62"/>
      <c r="B58" s="39" t="s">
        <v>23</v>
      </c>
      <c r="C58" s="61">
        <f t="shared" si="2"/>
        <v>0.54416858190806516</v>
      </c>
      <c r="D58" s="61">
        <f t="shared" si="2"/>
        <v>0.43027283220637708</v>
      </c>
      <c r="E58" s="61">
        <f t="shared" si="2"/>
        <v>0.53151349860787755</v>
      </c>
      <c r="F58" s="61">
        <f t="shared" si="2"/>
        <v>0.60744399840900298</v>
      </c>
      <c r="G58" s="61">
        <f t="shared" si="3"/>
        <v>0.397807335691585</v>
      </c>
      <c r="H58" s="61">
        <f t="shared" si="4"/>
        <v>0.40901417667925105</v>
      </c>
      <c r="I58" s="61">
        <f t="shared" si="4"/>
        <v>0.26028174879588706</v>
      </c>
      <c r="J58" s="62"/>
      <c r="K58" s="62"/>
      <c r="L58" s="62"/>
      <c r="M58" s="62"/>
      <c r="N58" s="62"/>
      <c r="O58" s="62"/>
      <c r="P58" s="62">
        <v>7901963</v>
      </c>
      <c r="Q58" s="69">
        <v>8044095</v>
      </c>
      <c r="R58" s="62">
        <v>8068180</v>
      </c>
      <c r="S58" s="62"/>
      <c r="T58" s="62"/>
    </row>
    <row r="59" spans="1:20" ht="15" thickBot="1" x14ac:dyDescent="0.25">
      <c r="A59" s="62"/>
      <c r="B59" s="39" t="s">
        <v>577</v>
      </c>
      <c r="C59" s="61">
        <f t="shared" si="2"/>
        <v>0.65181612267179434</v>
      </c>
      <c r="D59" s="61">
        <f t="shared" si="2"/>
        <v>0.70932930996636434</v>
      </c>
      <c r="E59" s="61">
        <f t="shared" si="2"/>
        <v>0.57513187294570078</v>
      </c>
      <c r="F59" s="61">
        <f t="shared" si="2"/>
        <v>0.74767143482941112</v>
      </c>
      <c r="G59" s="61">
        <f t="shared" si="3"/>
        <v>0.7492975803495211</v>
      </c>
      <c r="H59" s="61">
        <f t="shared" si="4"/>
        <v>0.63441014503922055</v>
      </c>
      <c r="I59" s="61">
        <f t="shared" si="4"/>
        <v>0.5037962916487928</v>
      </c>
      <c r="J59" s="62"/>
      <c r="K59" s="62"/>
      <c r="L59" s="62"/>
      <c r="M59" s="62"/>
      <c r="N59" s="62"/>
      <c r="O59" s="62"/>
      <c r="P59" s="62">
        <v>5216195</v>
      </c>
      <c r="Q59" s="69">
        <v>5338333</v>
      </c>
      <c r="R59" s="62">
        <v>5359309</v>
      </c>
      <c r="S59" s="62"/>
      <c r="T59" s="62"/>
    </row>
    <row r="60" spans="1:20" ht="15" thickBot="1" x14ac:dyDescent="0.25">
      <c r="A60" s="62"/>
      <c r="B60" s="39" t="s">
        <v>24</v>
      </c>
      <c r="C60" s="61">
        <f t="shared" si="2"/>
        <v>0.85364211149324765</v>
      </c>
      <c r="D60" s="61">
        <f t="shared" si="2"/>
        <v>0.66394386449474818</v>
      </c>
      <c r="E60" s="61">
        <f t="shared" si="2"/>
        <v>0.56909474099549839</v>
      </c>
      <c r="F60" s="61">
        <f t="shared" si="2"/>
        <v>0.37939649399699898</v>
      </c>
      <c r="G60" s="61">
        <f t="shared" si="3"/>
        <v>0.57023921535083966</v>
      </c>
      <c r="H60" s="61">
        <f t="shared" si="4"/>
        <v>1.6161216692445393</v>
      </c>
      <c r="I60" s="61">
        <f t="shared" si="4"/>
        <v>0.95065980543796413</v>
      </c>
      <c r="J60" s="62"/>
      <c r="K60" s="62"/>
      <c r="L60" s="62"/>
      <c r="M60" s="62"/>
      <c r="N60" s="62"/>
      <c r="O60" s="62"/>
      <c r="P60" s="62">
        <v>1054306</v>
      </c>
      <c r="Q60" s="69">
        <v>1052190</v>
      </c>
      <c r="R60" s="62">
        <v>1051901</v>
      </c>
      <c r="S60" s="62"/>
      <c r="T60" s="62"/>
    </row>
    <row r="61" spans="1:20" ht="15" thickBot="1" x14ac:dyDescent="0.25">
      <c r="A61" s="62"/>
      <c r="B61" s="39" t="s">
        <v>16</v>
      </c>
      <c r="C61" s="61">
        <f t="shared" si="2"/>
        <v>0.37044939957561318</v>
      </c>
      <c r="D61" s="61">
        <f t="shared" si="2"/>
        <v>0.29635951966049057</v>
      </c>
      <c r="E61" s="61">
        <f t="shared" si="2"/>
        <v>0.18522469978780659</v>
      </c>
      <c r="F61" s="61">
        <f t="shared" si="2"/>
        <v>0.33340445961805187</v>
      </c>
      <c r="G61" s="61">
        <f t="shared" si="3"/>
        <v>0.51734491200517352</v>
      </c>
      <c r="H61" s="61">
        <f t="shared" si="4"/>
        <v>0.48024476228438395</v>
      </c>
      <c r="I61" s="61">
        <f t="shared" si="4"/>
        <v>0.25859333353774516</v>
      </c>
      <c r="J61" s="62"/>
      <c r="K61" s="62"/>
      <c r="L61" s="62"/>
      <c r="M61" s="62"/>
      <c r="N61" s="62"/>
      <c r="O61" s="62"/>
      <c r="P61" s="62">
        <v>2699424</v>
      </c>
      <c r="Q61" s="69">
        <v>2706125</v>
      </c>
      <c r="R61" s="62">
        <v>2706953</v>
      </c>
      <c r="S61" s="62"/>
      <c r="T61" s="62"/>
    </row>
    <row r="62" spans="1:20" ht="15" thickBot="1" x14ac:dyDescent="0.25">
      <c r="A62" s="62"/>
      <c r="B62" s="39" t="s">
        <v>578</v>
      </c>
      <c r="C62" s="61">
        <f t="shared" si="2"/>
        <v>0.45111230469929514</v>
      </c>
      <c r="D62" s="61">
        <f t="shared" si="2"/>
        <v>0.58208039316038074</v>
      </c>
      <c r="E62" s="61">
        <f t="shared" si="2"/>
        <v>0.32014421623820943</v>
      </c>
      <c r="F62" s="61">
        <f t="shared" si="2"/>
        <v>0.46566431452830459</v>
      </c>
      <c r="G62" s="61">
        <f t="shared" si="3"/>
        <v>0.38389970151087283</v>
      </c>
      <c r="H62" s="61">
        <f t="shared" si="4"/>
        <v>0.65173891735681333</v>
      </c>
      <c r="I62" s="61">
        <f t="shared" si="4"/>
        <v>0.28336474667687533</v>
      </c>
      <c r="J62" s="62"/>
      <c r="K62" s="62"/>
      <c r="L62" s="62"/>
      <c r="M62" s="62"/>
      <c r="N62" s="62"/>
      <c r="O62" s="62"/>
      <c r="P62" s="62">
        <v>6871903</v>
      </c>
      <c r="Q62" s="69">
        <v>7033087</v>
      </c>
      <c r="R62" s="62">
        <v>7058041</v>
      </c>
      <c r="S62" s="62"/>
      <c r="T62" s="62"/>
    </row>
    <row r="63" spans="1:20" ht="15" thickBot="1" x14ac:dyDescent="0.25">
      <c r="A63" s="62"/>
      <c r="B63" s="39" t="s">
        <v>579</v>
      </c>
      <c r="C63" s="61">
        <f t="shared" si="2"/>
        <v>0.51556623350510289</v>
      </c>
      <c r="D63" s="61">
        <f t="shared" si="2"/>
        <v>0.7089035710695164</v>
      </c>
      <c r="E63" s="61">
        <f t="shared" si="2"/>
        <v>0.32222889594068926</v>
      </c>
      <c r="F63" s="61">
        <f t="shared" si="2"/>
        <v>0.83779512944579204</v>
      </c>
      <c r="G63" s="61">
        <f t="shared" si="3"/>
        <v>0.95388839887288546</v>
      </c>
      <c r="H63" s="61">
        <f t="shared" si="4"/>
        <v>0.95227756224562288</v>
      </c>
      <c r="I63" s="61">
        <f t="shared" si="4"/>
        <v>0.63485170816374858</v>
      </c>
      <c r="J63" s="62"/>
      <c r="K63" s="62"/>
      <c r="L63" s="62"/>
      <c r="M63" s="62"/>
      <c r="N63" s="62"/>
      <c r="O63" s="62"/>
      <c r="P63" s="62">
        <v>1551692</v>
      </c>
      <c r="Q63" s="69">
        <v>1572511</v>
      </c>
      <c r="R63" s="62">
        <v>1575171</v>
      </c>
      <c r="S63" s="62"/>
      <c r="T63" s="62"/>
    </row>
    <row r="64" spans="1:20" ht="15" thickBot="1" x14ac:dyDescent="0.25">
      <c r="A64" s="62"/>
      <c r="B64" s="39" t="s">
        <v>580</v>
      </c>
      <c r="C64" s="61">
        <f t="shared" si="2"/>
        <v>0.89265124859593403</v>
      </c>
      <c r="D64" s="61">
        <f t="shared" si="2"/>
        <v>0.89265124859593403</v>
      </c>
      <c r="E64" s="61">
        <f t="shared" si="2"/>
        <v>0.14877520809932232</v>
      </c>
      <c r="F64" s="61">
        <f t="shared" si="2"/>
        <v>0.59510083239728928</v>
      </c>
      <c r="G64" s="61">
        <f t="shared" si="3"/>
        <v>0.73618078244238283</v>
      </c>
      <c r="H64" s="61">
        <f t="shared" si="4"/>
        <v>0.88196902524783338</v>
      </c>
      <c r="I64" s="61">
        <f t="shared" si="4"/>
        <v>1.0289638627891389</v>
      </c>
      <c r="J64" s="62"/>
      <c r="K64" s="62"/>
      <c r="L64" s="62"/>
      <c r="M64" s="62"/>
      <c r="N64" s="62"/>
      <c r="O64" s="62"/>
      <c r="P64" s="62">
        <v>672155</v>
      </c>
      <c r="Q64" s="69">
        <v>679181</v>
      </c>
      <c r="R64" s="62">
        <v>680296</v>
      </c>
      <c r="S64" s="62"/>
      <c r="T64" s="62"/>
    </row>
    <row r="65" spans="1:26" ht="15" thickBot="1" x14ac:dyDescent="0.25">
      <c r="A65" s="62"/>
      <c r="B65" s="39" t="s">
        <v>581</v>
      </c>
      <c r="C65" s="61">
        <f t="shared" si="2"/>
        <v>0.22560102368720508</v>
      </c>
      <c r="D65" s="61">
        <f t="shared" si="2"/>
        <v>0.31584143316208713</v>
      </c>
      <c r="E65" s="61">
        <f t="shared" si="2"/>
        <v>0.45120204737441016</v>
      </c>
      <c r="F65" s="61">
        <f t="shared" si="2"/>
        <v>0.13536061421232304</v>
      </c>
      <c r="G65" s="61">
        <f t="shared" si="3"/>
        <v>0.22422288831368242</v>
      </c>
      <c r="H65" s="61">
        <f t="shared" si="4"/>
        <v>0.71642571628019225</v>
      </c>
      <c r="I65" s="61">
        <f t="shared" si="4"/>
        <v>0.13432982180253605</v>
      </c>
      <c r="J65" s="62"/>
      <c r="K65" s="62"/>
      <c r="L65" s="62"/>
      <c r="M65" s="62"/>
      <c r="N65" s="62"/>
      <c r="O65" s="62"/>
      <c r="P65" s="62">
        <v>2216302</v>
      </c>
      <c r="Q65" s="69">
        <v>2229924</v>
      </c>
      <c r="R65" s="62">
        <v>2233309</v>
      </c>
      <c r="S65" s="62"/>
      <c r="T65" s="62"/>
    </row>
    <row r="66" spans="1:26" ht="15" thickBot="1" x14ac:dyDescent="0.25">
      <c r="A66" s="62"/>
      <c r="B66" s="39" t="s">
        <v>17</v>
      </c>
      <c r="C66" s="61">
        <f t="shared" si="2"/>
        <v>0.93086179184689188</v>
      </c>
      <c r="D66" s="61">
        <f t="shared" si="2"/>
        <v>0</v>
      </c>
      <c r="E66" s="61">
        <f t="shared" si="2"/>
        <v>0.62057452789792789</v>
      </c>
      <c r="F66" s="61">
        <f t="shared" si="2"/>
        <v>0.31028726394896394</v>
      </c>
      <c r="G66" s="61">
        <f t="shared" si="3"/>
        <v>0</v>
      </c>
      <c r="H66" s="61">
        <f t="shared" si="4"/>
        <v>0.61488513945594958</v>
      </c>
      <c r="I66" s="61">
        <f t="shared" si="4"/>
        <v>0.92232770918392448</v>
      </c>
      <c r="J66" s="62"/>
      <c r="K66" s="62"/>
      <c r="L66" s="62"/>
      <c r="M66" s="62"/>
      <c r="N66" s="62"/>
      <c r="O66" s="62"/>
      <c r="P66" s="62">
        <v>322282</v>
      </c>
      <c r="Q66" s="69">
        <v>324319</v>
      </c>
      <c r="R66" s="62">
        <v>325264</v>
      </c>
      <c r="S66" s="62"/>
      <c r="T66" s="62"/>
    </row>
    <row r="67" spans="1:26" ht="15" thickBot="1" x14ac:dyDescent="0.25">
      <c r="A67" s="62"/>
      <c r="B67" s="40" t="s">
        <v>25</v>
      </c>
      <c r="C67" s="63">
        <f t="shared" si="2"/>
        <v>0.60725342168066498</v>
      </c>
      <c r="D67" s="63">
        <f t="shared" si="2"/>
        <v>0.51782911643316976</v>
      </c>
      <c r="E67" s="63">
        <f t="shared" si="2"/>
        <v>0.4658382412892772</v>
      </c>
      <c r="F67" s="63">
        <f t="shared" si="2"/>
        <v>0.56981999157706231</v>
      </c>
      <c r="G67" s="63">
        <f t="shared" si="3"/>
        <v>0.59146316568665869</v>
      </c>
      <c r="H67" s="63">
        <f t="shared" si="4"/>
        <v>0.67011114725794929</v>
      </c>
      <c r="I67" s="63">
        <f t="shared" si="4"/>
        <v>0.3811641388072739</v>
      </c>
      <c r="J67" s="62"/>
      <c r="K67" s="62"/>
      <c r="L67" s="62"/>
      <c r="M67" s="62"/>
      <c r="N67" s="62"/>
      <c r="O67" s="62"/>
      <c r="P67" s="62">
        <v>48085361</v>
      </c>
      <c r="Q67" s="69">
        <v>48692804</v>
      </c>
      <c r="R67" s="62">
        <v>48797875</v>
      </c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B68"/>
  <sheetViews>
    <sheetView zoomScaleNormal="100" workbookViewId="0"/>
  </sheetViews>
  <sheetFormatPr baseColWidth="10" defaultColWidth="9.140625" defaultRowHeight="12.75" x14ac:dyDescent="0.2"/>
  <cols>
    <col min="1" max="1" width="1.5703125" style="2" customWidth="1"/>
    <col min="2" max="2" width="35.7109375" style="2" customWidth="1"/>
    <col min="3" max="14" width="12.28515625" style="2" customWidth="1"/>
    <col min="15" max="15" width="12" style="2" customWidth="1"/>
    <col min="16" max="16" width="13.28515625" style="2" hidden="1" customWidth="1"/>
    <col min="17" max="17" width="0.140625" style="2" hidden="1" customWidth="1"/>
    <col min="18" max="18" width="0.28515625" style="2" hidden="1" customWidth="1"/>
    <col min="19" max="19" width="11.85546875" style="2" customWidth="1"/>
    <col min="20" max="20" width="11.7109375" style="2" customWidth="1"/>
    <col min="21" max="21" width="12.28515625" style="2" customWidth="1"/>
    <col min="22" max="22" width="14.42578125" style="2" customWidth="1"/>
    <col min="23" max="23" width="11.85546875" style="2" customWidth="1"/>
    <col min="24" max="70" width="12.28515625" style="2" customWidth="1"/>
    <col min="71" max="16384" width="9.140625" style="2"/>
  </cols>
  <sheetData>
    <row r="1" spans="1:10" s="17" customFormat="1" ht="16.5" customHeight="1" x14ac:dyDescent="0.2">
      <c r="J1" s="6"/>
    </row>
    <row r="2" spans="1:10" s="17" customFormat="1" ht="39" customHeight="1" x14ac:dyDescent="0.2">
      <c r="A2" s="44"/>
      <c r="B2" s="45"/>
      <c r="C2" s="11"/>
      <c r="D2" s="11"/>
      <c r="E2" s="46"/>
    </row>
    <row r="3" spans="1:10" s="17" customFormat="1" ht="20.25" customHeight="1" x14ac:dyDescent="0.2"/>
    <row r="4" spans="1:10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  <c r="I4" s="25" t="s">
        <v>608</v>
      </c>
    </row>
    <row r="5" spans="1:10" s="17" customFormat="1" ht="17.100000000000001" customHeight="1" thickBot="1" x14ac:dyDescent="0.25">
      <c r="B5" s="39" t="s">
        <v>12</v>
      </c>
      <c r="C5" s="28">
        <v>113</v>
      </c>
      <c r="D5" s="28">
        <v>102</v>
      </c>
      <c r="E5" s="28">
        <v>124</v>
      </c>
      <c r="F5" s="28">
        <v>105</v>
      </c>
      <c r="G5" s="28">
        <v>110</v>
      </c>
      <c r="H5" s="28">
        <v>120</v>
      </c>
      <c r="I5" s="28">
        <v>93</v>
      </c>
    </row>
    <row r="6" spans="1:10" s="17" customFormat="1" ht="17.100000000000001" customHeight="1" thickBot="1" x14ac:dyDescent="0.25">
      <c r="B6" s="39" t="s">
        <v>13</v>
      </c>
      <c r="C6" s="28">
        <v>26</v>
      </c>
      <c r="D6" s="28">
        <v>12</v>
      </c>
      <c r="E6" s="28">
        <v>19</v>
      </c>
      <c r="F6" s="28">
        <v>14</v>
      </c>
      <c r="G6" s="28">
        <v>11</v>
      </c>
      <c r="H6" s="28">
        <v>22</v>
      </c>
      <c r="I6" s="28">
        <v>6</v>
      </c>
    </row>
    <row r="7" spans="1:10" s="17" customFormat="1" ht="17.100000000000001" customHeight="1" thickBot="1" x14ac:dyDescent="0.25">
      <c r="B7" s="39" t="s">
        <v>561</v>
      </c>
      <c r="C7" s="28">
        <v>14</v>
      </c>
      <c r="D7" s="28">
        <v>10</v>
      </c>
      <c r="E7" s="28">
        <v>10</v>
      </c>
      <c r="F7" s="28">
        <v>22</v>
      </c>
      <c r="G7" s="28">
        <v>16</v>
      </c>
      <c r="H7" s="28">
        <v>18</v>
      </c>
      <c r="I7" s="28">
        <v>9</v>
      </c>
    </row>
    <row r="8" spans="1:10" s="17" customFormat="1" ht="17.100000000000001" customHeight="1" thickBot="1" x14ac:dyDescent="0.25">
      <c r="B8" s="39" t="s">
        <v>53</v>
      </c>
      <c r="C8" s="28">
        <v>12</v>
      </c>
      <c r="D8" s="28">
        <v>23</v>
      </c>
      <c r="E8" s="28">
        <v>10</v>
      </c>
      <c r="F8" s="28">
        <v>13</v>
      </c>
      <c r="G8" s="28">
        <v>14</v>
      </c>
      <c r="H8" s="28">
        <v>22</v>
      </c>
      <c r="I8" s="28">
        <v>11</v>
      </c>
    </row>
    <row r="9" spans="1:10" s="17" customFormat="1" ht="17.100000000000001" customHeight="1" thickBot="1" x14ac:dyDescent="0.25">
      <c r="B9" s="39" t="s">
        <v>14</v>
      </c>
      <c r="C9" s="28">
        <v>31</v>
      </c>
      <c r="D9" s="28">
        <v>28</v>
      </c>
      <c r="E9" s="28">
        <v>17</v>
      </c>
      <c r="F9" s="28">
        <v>28</v>
      </c>
      <c r="G9" s="28">
        <v>34</v>
      </c>
      <c r="H9" s="28">
        <v>31</v>
      </c>
      <c r="I9" s="28">
        <v>25</v>
      </c>
    </row>
    <row r="10" spans="1:10" s="17" customFormat="1" ht="17.100000000000001" customHeight="1" thickBot="1" x14ac:dyDescent="0.25">
      <c r="B10" s="39" t="s">
        <v>15</v>
      </c>
      <c r="C10" s="28">
        <v>9</v>
      </c>
      <c r="D10" s="28">
        <v>3</v>
      </c>
      <c r="E10" s="28">
        <v>6</v>
      </c>
      <c r="F10" s="28">
        <v>8</v>
      </c>
      <c r="G10" s="28">
        <v>2</v>
      </c>
      <c r="H10" s="28">
        <v>3</v>
      </c>
      <c r="I10" s="28">
        <v>4</v>
      </c>
    </row>
    <row r="11" spans="1:10" s="17" customFormat="1" ht="17.100000000000001" customHeight="1" thickBot="1" x14ac:dyDescent="0.25">
      <c r="B11" s="39" t="s">
        <v>52</v>
      </c>
      <c r="C11" s="28">
        <v>25</v>
      </c>
      <c r="D11" s="28">
        <v>22</v>
      </c>
      <c r="E11" s="28">
        <v>26</v>
      </c>
      <c r="F11" s="28">
        <v>31</v>
      </c>
      <c r="G11" s="28">
        <v>33</v>
      </c>
      <c r="H11" s="28">
        <v>31</v>
      </c>
      <c r="I11" s="28">
        <v>21</v>
      </c>
    </row>
    <row r="12" spans="1:10" s="17" customFormat="1" ht="17.100000000000001" customHeight="1" thickBot="1" x14ac:dyDescent="0.25">
      <c r="B12" s="39" t="s">
        <v>36</v>
      </c>
      <c r="C12" s="28">
        <v>25</v>
      </c>
      <c r="D12" s="28">
        <v>31</v>
      </c>
      <c r="E12" s="28">
        <v>25</v>
      </c>
      <c r="F12" s="28">
        <v>13</v>
      </c>
      <c r="G12" s="28">
        <v>24</v>
      </c>
      <c r="H12" s="28">
        <v>26</v>
      </c>
      <c r="I12" s="28">
        <v>14</v>
      </c>
    </row>
    <row r="13" spans="1:10" s="17" customFormat="1" ht="17.100000000000001" customHeight="1" thickBot="1" x14ac:dyDescent="0.25">
      <c r="B13" s="39" t="s">
        <v>23</v>
      </c>
      <c r="C13" s="28">
        <v>92</v>
      </c>
      <c r="D13" s="28">
        <v>114</v>
      </c>
      <c r="E13" s="28">
        <v>94</v>
      </c>
      <c r="F13" s="28">
        <v>109</v>
      </c>
      <c r="G13" s="28">
        <v>98</v>
      </c>
      <c r="H13" s="28">
        <v>104</v>
      </c>
      <c r="I13" s="28">
        <v>93</v>
      </c>
    </row>
    <row r="14" spans="1:10" s="17" customFormat="1" ht="17.100000000000001" customHeight="1" thickBot="1" x14ac:dyDescent="0.25">
      <c r="B14" s="39" t="s">
        <v>54</v>
      </c>
      <c r="C14" s="28">
        <v>72</v>
      </c>
      <c r="D14" s="28">
        <v>104</v>
      </c>
      <c r="E14" s="28">
        <v>82</v>
      </c>
      <c r="F14" s="28">
        <v>105</v>
      </c>
      <c r="G14" s="28">
        <v>73</v>
      </c>
      <c r="H14" s="28">
        <v>89</v>
      </c>
      <c r="I14" s="28">
        <v>56</v>
      </c>
    </row>
    <row r="15" spans="1:10" s="17" customFormat="1" ht="17.100000000000001" customHeight="1" thickBot="1" x14ac:dyDescent="0.25">
      <c r="B15" s="39" t="s">
        <v>24</v>
      </c>
      <c r="C15" s="28">
        <v>18</v>
      </c>
      <c r="D15" s="28">
        <v>22</v>
      </c>
      <c r="E15" s="28">
        <v>21</v>
      </c>
      <c r="F15" s="28">
        <v>16</v>
      </c>
      <c r="G15" s="28">
        <v>21</v>
      </c>
      <c r="H15" s="28">
        <v>32</v>
      </c>
      <c r="I15" s="28">
        <v>20</v>
      </c>
    </row>
    <row r="16" spans="1:10" s="17" customFormat="1" ht="17.100000000000001" customHeight="1" thickBot="1" x14ac:dyDescent="0.25">
      <c r="B16" s="39" t="s">
        <v>16</v>
      </c>
      <c r="C16" s="28">
        <v>15</v>
      </c>
      <c r="D16" s="28">
        <v>24</v>
      </c>
      <c r="E16" s="28">
        <v>18</v>
      </c>
      <c r="F16" s="28">
        <v>27</v>
      </c>
      <c r="G16" s="28">
        <v>28</v>
      </c>
      <c r="H16" s="28">
        <v>19</v>
      </c>
      <c r="I16" s="28">
        <v>26</v>
      </c>
    </row>
    <row r="17" spans="2:28" s="17" customFormat="1" ht="17.100000000000001" customHeight="1" thickBot="1" x14ac:dyDescent="0.25">
      <c r="B17" s="39" t="s">
        <v>562</v>
      </c>
      <c r="C17" s="28">
        <v>50</v>
      </c>
      <c r="D17" s="28">
        <v>107</v>
      </c>
      <c r="E17" s="28">
        <v>50</v>
      </c>
      <c r="F17" s="28">
        <v>73</v>
      </c>
      <c r="G17" s="28">
        <v>92</v>
      </c>
      <c r="H17" s="28">
        <v>80</v>
      </c>
      <c r="I17" s="28">
        <v>59</v>
      </c>
    </row>
    <row r="18" spans="2:28" s="17" customFormat="1" ht="17.100000000000001" customHeight="1" thickBot="1" x14ac:dyDescent="0.25">
      <c r="B18" s="39" t="s">
        <v>563</v>
      </c>
      <c r="C18" s="28">
        <v>19</v>
      </c>
      <c r="D18" s="28">
        <v>17</v>
      </c>
      <c r="E18" s="28">
        <v>10</v>
      </c>
      <c r="F18" s="28">
        <v>19</v>
      </c>
      <c r="G18" s="28">
        <v>29</v>
      </c>
      <c r="H18" s="28">
        <v>22</v>
      </c>
      <c r="I18" s="28">
        <v>13</v>
      </c>
    </row>
    <row r="19" spans="2:28" s="17" customFormat="1" ht="17.100000000000001" customHeight="1" thickBot="1" x14ac:dyDescent="0.25">
      <c r="B19" s="39" t="s">
        <v>564</v>
      </c>
      <c r="C19" s="28">
        <v>12</v>
      </c>
      <c r="D19" s="28">
        <v>16</v>
      </c>
      <c r="E19" s="28">
        <v>6</v>
      </c>
      <c r="F19" s="28">
        <v>9</v>
      </c>
      <c r="G19" s="28">
        <v>8</v>
      </c>
      <c r="H19" s="28">
        <v>16</v>
      </c>
      <c r="I19" s="28">
        <v>5</v>
      </c>
    </row>
    <row r="20" spans="2:28" s="17" customFormat="1" ht="17.100000000000001" customHeight="1" thickBot="1" x14ac:dyDescent="0.25">
      <c r="B20" s="39" t="s">
        <v>37</v>
      </c>
      <c r="C20" s="28">
        <v>14</v>
      </c>
      <c r="D20" s="28">
        <v>24</v>
      </c>
      <c r="E20" s="28">
        <v>23</v>
      </c>
      <c r="F20" s="28">
        <v>13</v>
      </c>
      <c r="G20" s="28">
        <v>17</v>
      </c>
      <c r="H20" s="28">
        <v>19</v>
      </c>
      <c r="I20" s="28">
        <v>17</v>
      </c>
    </row>
    <row r="21" spans="2:28" s="17" customFormat="1" ht="17.100000000000001" customHeight="1" thickBot="1" x14ac:dyDescent="0.25">
      <c r="B21" s="39" t="s">
        <v>17</v>
      </c>
      <c r="C21" s="28">
        <v>3</v>
      </c>
      <c r="D21" s="28">
        <v>6</v>
      </c>
      <c r="E21" s="28">
        <v>4</v>
      </c>
      <c r="F21" s="28">
        <v>4</v>
      </c>
      <c r="G21" s="28">
        <v>3</v>
      </c>
      <c r="H21" s="28">
        <v>3</v>
      </c>
      <c r="I21" s="28">
        <v>2</v>
      </c>
    </row>
    <row r="22" spans="2:28" s="17" customFormat="1" ht="17.100000000000001" customHeight="1" thickBot="1" x14ac:dyDescent="0.25">
      <c r="B22" s="40" t="s">
        <v>25</v>
      </c>
      <c r="C22" s="42">
        <v>550</v>
      </c>
      <c r="D22" s="42">
        <v>665</v>
      </c>
      <c r="E22" s="42">
        <v>545</v>
      </c>
      <c r="F22" s="42">
        <v>609</v>
      </c>
      <c r="G22" s="42">
        <v>613</v>
      </c>
      <c r="H22" s="42">
        <v>657</v>
      </c>
      <c r="I22" s="42">
        <v>474</v>
      </c>
    </row>
    <row r="23" spans="2:28" x14ac:dyDescent="0.2">
      <c r="AA23" s="21"/>
      <c r="AB23" s="22"/>
    </row>
    <row r="25" spans="2:28" ht="39" customHeight="1" x14ac:dyDescent="0.2">
      <c r="B25" s="17"/>
      <c r="C25" s="26" t="s">
        <v>603</v>
      </c>
      <c r="D25" s="26" t="s">
        <v>606</v>
      </c>
      <c r="E25" s="26" t="s">
        <v>609</v>
      </c>
    </row>
    <row r="26" spans="2:28" ht="17.100000000000001" customHeight="1" thickBot="1" x14ac:dyDescent="0.25">
      <c r="B26" s="39" t="s">
        <v>12</v>
      </c>
      <c r="C26" s="29">
        <f t="shared" ref="C26:E43" si="0">+(G5-C5)/C5</f>
        <v>-2.6548672566371681E-2</v>
      </c>
      <c r="D26" s="29">
        <f t="shared" si="0"/>
        <v>0.17647058823529413</v>
      </c>
      <c r="E26" s="29">
        <f t="shared" si="0"/>
        <v>-0.25</v>
      </c>
    </row>
    <row r="27" spans="2:28" ht="17.100000000000001" customHeight="1" thickBot="1" x14ac:dyDescent="0.25">
      <c r="B27" s="39" t="s">
        <v>13</v>
      </c>
      <c r="C27" s="29">
        <f t="shared" si="0"/>
        <v>-0.57692307692307687</v>
      </c>
      <c r="D27" s="29">
        <f t="shared" si="0"/>
        <v>0.83333333333333337</v>
      </c>
      <c r="E27" s="29">
        <f t="shared" si="0"/>
        <v>-0.68421052631578949</v>
      </c>
    </row>
    <row r="28" spans="2:28" ht="17.100000000000001" customHeight="1" thickBot="1" x14ac:dyDescent="0.25">
      <c r="B28" s="39" t="s">
        <v>561</v>
      </c>
      <c r="C28" s="29">
        <f t="shared" si="0"/>
        <v>0.14285714285714285</v>
      </c>
      <c r="D28" s="29">
        <f t="shared" si="0"/>
        <v>0.8</v>
      </c>
      <c r="E28" s="29">
        <f t="shared" si="0"/>
        <v>-0.1</v>
      </c>
    </row>
    <row r="29" spans="2:28" ht="17.100000000000001" customHeight="1" thickBot="1" x14ac:dyDescent="0.25">
      <c r="B29" s="39" t="s">
        <v>53</v>
      </c>
      <c r="C29" s="29">
        <f t="shared" si="0"/>
        <v>0.16666666666666666</v>
      </c>
      <c r="D29" s="29">
        <f t="shared" si="0"/>
        <v>-4.3478260869565216E-2</v>
      </c>
      <c r="E29" s="29">
        <f t="shared" si="0"/>
        <v>0.1</v>
      </c>
    </row>
    <row r="30" spans="2:28" ht="17.100000000000001" customHeight="1" thickBot="1" x14ac:dyDescent="0.25">
      <c r="B30" s="39" t="s">
        <v>14</v>
      </c>
      <c r="C30" s="29">
        <f t="shared" si="0"/>
        <v>9.6774193548387094E-2</v>
      </c>
      <c r="D30" s="29">
        <f t="shared" si="0"/>
        <v>0.10714285714285714</v>
      </c>
      <c r="E30" s="29">
        <f t="shared" si="0"/>
        <v>0.47058823529411764</v>
      </c>
    </row>
    <row r="31" spans="2:28" ht="17.100000000000001" customHeight="1" thickBot="1" x14ac:dyDescent="0.25">
      <c r="B31" s="39" t="s">
        <v>15</v>
      </c>
      <c r="C31" s="29">
        <f t="shared" si="0"/>
        <v>-0.77777777777777779</v>
      </c>
      <c r="D31" s="29">
        <f t="shared" si="0"/>
        <v>0</v>
      </c>
      <c r="E31" s="29">
        <f t="shared" si="0"/>
        <v>-0.33333333333333331</v>
      </c>
    </row>
    <row r="32" spans="2:28" ht="17.100000000000001" customHeight="1" thickBot="1" x14ac:dyDescent="0.25">
      <c r="B32" s="39" t="s">
        <v>52</v>
      </c>
      <c r="C32" s="29">
        <f t="shared" si="0"/>
        <v>0.32</v>
      </c>
      <c r="D32" s="29">
        <f t="shared" si="0"/>
        <v>0.40909090909090912</v>
      </c>
      <c r="E32" s="29">
        <f t="shared" si="0"/>
        <v>-0.19230769230769232</v>
      </c>
    </row>
    <row r="33" spans="1:26" ht="17.100000000000001" customHeight="1" thickBot="1" x14ac:dyDescent="0.25">
      <c r="B33" s="39" t="s">
        <v>36</v>
      </c>
      <c r="C33" s="29">
        <f t="shared" si="0"/>
        <v>-0.04</v>
      </c>
      <c r="D33" s="29">
        <f t="shared" si="0"/>
        <v>-0.16129032258064516</v>
      </c>
      <c r="E33" s="29">
        <f t="shared" si="0"/>
        <v>-0.44</v>
      </c>
    </row>
    <row r="34" spans="1:26" ht="17.100000000000001" customHeight="1" thickBot="1" x14ac:dyDescent="0.25">
      <c r="B34" s="39" t="s">
        <v>23</v>
      </c>
      <c r="C34" s="29">
        <f t="shared" si="0"/>
        <v>6.5217391304347824E-2</v>
      </c>
      <c r="D34" s="29">
        <f t="shared" si="0"/>
        <v>-8.771929824561403E-2</v>
      </c>
      <c r="E34" s="29">
        <f t="shared" si="0"/>
        <v>-1.0638297872340425E-2</v>
      </c>
    </row>
    <row r="35" spans="1:26" ht="17.100000000000001" customHeight="1" thickBot="1" x14ac:dyDescent="0.25">
      <c r="B35" s="39" t="s">
        <v>54</v>
      </c>
      <c r="C35" s="29">
        <f t="shared" si="0"/>
        <v>1.3888888888888888E-2</v>
      </c>
      <c r="D35" s="29">
        <f t="shared" si="0"/>
        <v>-0.14423076923076922</v>
      </c>
      <c r="E35" s="29">
        <f t="shared" si="0"/>
        <v>-0.31707317073170732</v>
      </c>
    </row>
    <row r="36" spans="1:26" ht="17.100000000000001" customHeight="1" thickBot="1" x14ac:dyDescent="0.25">
      <c r="B36" s="39" t="s">
        <v>24</v>
      </c>
      <c r="C36" s="29">
        <f t="shared" si="0"/>
        <v>0.16666666666666666</v>
      </c>
      <c r="D36" s="29">
        <f t="shared" si="0"/>
        <v>0.45454545454545453</v>
      </c>
      <c r="E36" s="29">
        <f t="shared" si="0"/>
        <v>-4.7619047619047616E-2</v>
      </c>
    </row>
    <row r="37" spans="1:26" ht="17.100000000000001" customHeight="1" thickBot="1" x14ac:dyDescent="0.25">
      <c r="B37" s="39" t="s">
        <v>16</v>
      </c>
      <c r="C37" s="29">
        <f t="shared" si="0"/>
        <v>0.8666666666666667</v>
      </c>
      <c r="D37" s="29">
        <f t="shared" si="0"/>
        <v>-0.20833333333333334</v>
      </c>
      <c r="E37" s="29">
        <f t="shared" si="0"/>
        <v>0.44444444444444442</v>
      </c>
    </row>
    <row r="38" spans="1:26" ht="17.100000000000001" customHeight="1" thickBot="1" x14ac:dyDescent="0.25">
      <c r="B38" s="39" t="s">
        <v>562</v>
      </c>
      <c r="C38" s="29">
        <f t="shared" si="0"/>
        <v>0.84</v>
      </c>
      <c r="D38" s="29">
        <f t="shared" si="0"/>
        <v>-0.25233644859813081</v>
      </c>
      <c r="E38" s="29">
        <f t="shared" si="0"/>
        <v>0.18</v>
      </c>
    </row>
    <row r="39" spans="1:26" ht="17.100000000000001" customHeight="1" thickBot="1" x14ac:dyDescent="0.25">
      <c r="B39" s="39" t="s">
        <v>563</v>
      </c>
      <c r="C39" s="29">
        <f t="shared" si="0"/>
        <v>0.52631578947368418</v>
      </c>
      <c r="D39" s="29">
        <f t="shared" si="0"/>
        <v>0.29411764705882354</v>
      </c>
      <c r="E39" s="29">
        <f t="shared" si="0"/>
        <v>0.3</v>
      </c>
    </row>
    <row r="40" spans="1:26" ht="17.100000000000001" customHeight="1" thickBot="1" x14ac:dyDescent="0.25">
      <c r="B40" s="39" t="s">
        <v>564</v>
      </c>
      <c r="C40" s="29">
        <f t="shared" si="0"/>
        <v>-0.33333333333333331</v>
      </c>
      <c r="D40" s="29">
        <f t="shared" si="0"/>
        <v>0</v>
      </c>
      <c r="E40" s="29">
        <f t="shared" si="0"/>
        <v>-0.16666666666666666</v>
      </c>
    </row>
    <row r="41" spans="1:26" ht="17.100000000000001" customHeight="1" thickBot="1" x14ac:dyDescent="0.25">
      <c r="B41" s="39" t="s">
        <v>37</v>
      </c>
      <c r="C41" s="29">
        <f t="shared" si="0"/>
        <v>0.21428571428571427</v>
      </c>
      <c r="D41" s="29">
        <f t="shared" si="0"/>
        <v>-0.20833333333333334</v>
      </c>
      <c r="E41" s="29">
        <f t="shared" si="0"/>
        <v>-0.2608695652173913</v>
      </c>
    </row>
    <row r="42" spans="1:26" ht="17.100000000000001" customHeight="1" thickBot="1" x14ac:dyDescent="0.25">
      <c r="B42" s="39" t="s">
        <v>17</v>
      </c>
      <c r="C42" s="29">
        <f t="shared" si="0"/>
        <v>0</v>
      </c>
      <c r="D42" s="29">
        <f t="shared" si="0"/>
        <v>-0.5</v>
      </c>
      <c r="E42" s="29">
        <f t="shared" si="0"/>
        <v>-0.5</v>
      </c>
    </row>
    <row r="43" spans="1:26" ht="17.100000000000001" customHeight="1" thickBot="1" x14ac:dyDescent="0.25">
      <c r="B43" s="40" t="s">
        <v>25</v>
      </c>
      <c r="C43" s="43">
        <f t="shared" si="0"/>
        <v>0.11454545454545455</v>
      </c>
      <c r="D43" s="43">
        <f t="shared" si="0"/>
        <v>-1.2030075187969926E-2</v>
      </c>
      <c r="E43" s="43">
        <f t="shared" si="0"/>
        <v>-0.13027522935779817</v>
      </c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25" t="s">
        <v>608</v>
      </c>
      <c r="J49" s="62"/>
      <c r="K49" s="62"/>
      <c r="L49" s="62"/>
      <c r="M49" s="62"/>
      <c r="N49" s="62"/>
      <c r="O49" s="62"/>
      <c r="P49" s="62">
        <v>2023</v>
      </c>
      <c r="Q49" s="62">
        <v>2024</v>
      </c>
      <c r="R49" s="78">
        <v>45474</v>
      </c>
      <c r="S49" s="62"/>
      <c r="T49" s="62"/>
    </row>
    <row r="50" spans="1:20" ht="15" thickBot="1" x14ac:dyDescent="0.25">
      <c r="A50" s="62"/>
      <c r="B50" s="39" t="s">
        <v>572</v>
      </c>
      <c r="C50" s="61">
        <f>+C5/$P50*100000</f>
        <v>1.291031376403968</v>
      </c>
      <c r="D50" s="61">
        <f t="shared" ref="D50:F50" si="1">+D5/$P50*100000</f>
        <v>1.1653557556920773</v>
      </c>
      <c r="E50" s="61">
        <f t="shared" si="1"/>
        <v>1.4167069971158588</v>
      </c>
      <c r="F50" s="61">
        <f t="shared" si="1"/>
        <v>1.1996309249771384</v>
      </c>
      <c r="G50" s="61">
        <f t="shared" ref="G50:G67" si="2">+G5/$Q50*100000</f>
        <v>1.25007500450027</v>
      </c>
      <c r="H50" s="61">
        <f>+H5/$R50*100000</f>
        <v>1.3625593224265002</v>
      </c>
      <c r="I50" s="61">
        <f>+I5/$R50*100000</f>
        <v>1.0559834748805375</v>
      </c>
      <c r="J50" s="62"/>
      <c r="K50" s="62"/>
      <c r="L50" s="62"/>
      <c r="M50" s="62"/>
      <c r="N50" s="62"/>
      <c r="O50" s="62"/>
      <c r="P50" s="62">
        <v>8752692</v>
      </c>
      <c r="Q50" s="62">
        <v>8799472</v>
      </c>
      <c r="R50" s="62">
        <v>8806956</v>
      </c>
      <c r="S50" s="62"/>
      <c r="T50" s="62"/>
    </row>
    <row r="51" spans="1:20" ht="15" thickBot="1" x14ac:dyDescent="0.25">
      <c r="A51" s="62"/>
      <c r="B51" s="39" t="s">
        <v>573</v>
      </c>
      <c r="C51" s="61">
        <f t="shared" ref="C51:F51" si="3">+C6/$P51*100000</f>
        <v>1.9384338498265474</v>
      </c>
      <c r="D51" s="61">
        <f t="shared" si="3"/>
        <v>0.89466177684302195</v>
      </c>
      <c r="E51" s="61">
        <f t="shared" si="3"/>
        <v>1.4165478133347846</v>
      </c>
      <c r="F51" s="61">
        <f t="shared" si="3"/>
        <v>1.0437720729835256</v>
      </c>
      <c r="G51" s="61">
        <f t="shared" si="2"/>
        <v>0.81674717813849951</v>
      </c>
      <c r="H51" s="61">
        <f t="shared" ref="H51:I67" si="4">+H6/$R51*100000</f>
        <v>1.6317981080042665</v>
      </c>
      <c r="I51" s="61">
        <f t="shared" si="4"/>
        <v>0.44503584763752724</v>
      </c>
      <c r="J51" s="62"/>
      <c r="K51" s="62"/>
      <c r="L51" s="62"/>
      <c r="M51" s="62"/>
      <c r="N51" s="62"/>
      <c r="O51" s="62"/>
      <c r="P51" s="62">
        <v>1341289</v>
      </c>
      <c r="Q51" s="62">
        <v>1346806</v>
      </c>
      <c r="R51" s="62">
        <v>1348206</v>
      </c>
      <c r="S51" s="62"/>
      <c r="T51" s="62"/>
    </row>
    <row r="52" spans="1:20" ht="15" thickBot="1" x14ac:dyDescent="0.25">
      <c r="A52" s="62"/>
      <c r="B52" s="39" t="s">
        <v>574</v>
      </c>
      <c r="C52" s="61">
        <f t="shared" ref="C52:F52" si="5">+C7/$P52*100000</f>
        <v>1.3915671033536767</v>
      </c>
      <c r="D52" s="61">
        <f t="shared" si="5"/>
        <v>0.99397650239548341</v>
      </c>
      <c r="E52" s="61">
        <f t="shared" si="5"/>
        <v>0.99397650239548341</v>
      </c>
      <c r="F52" s="61">
        <f t="shared" si="5"/>
        <v>2.1867483052700636</v>
      </c>
      <c r="G52" s="61">
        <f t="shared" si="2"/>
        <v>1.5867852524178641</v>
      </c>
      <c r="H52" s="61">
        <f t="shared" si="4"/>
        <v>1.782075880791004</v>
      </c>
      <c r="I52" s="61">
        <f t="shared" si="4"/>
        <v>0.89103794039550199</v>
      </c>
      <c r="J52" s="62"/>
      <c r="K52" s="62"/>
      <c r="L52" s="62"/>
      <c r="M52" s="62"/>
      <c r="N52" s="62"/>
      <c r="O52" s="62"/>
      <c r="P52" s="62">
        <v>1006060</v>
      </c>
      <c r="Q52" s="62">
        <v>1008328</v>
      </c>
      <c r="R52" s="62">
        <v>1010058</v>
      </c>
      <c r="S52" s="62"/>
      <c r="T52" s="62"/>
    </row>
    <row r="53" spans="1:20" ht="15" thickBot="1" x14ac:dyDescent="0.25">
      <c r="A53" s="62"/>
      <c r="B53" s="39" t="s">
        <v>53</v>
      </c>
      <c r="C53" s="61">
        <f t="shared" ref="C53:F53" si="6">+C8/$P53*100000</f>
        <v>0.99181258709354281</v>
      </c>
      <c r="D53" s="61">
        <f t="shared" si="6"/>
        <v>1.9009741252626235</v>
      </c>
      <c r="E53" s="61">
        <f t="shared" si="6"/>
        <v>0.8265104892446189</v>
      </c>
      <c r="F53" s="61">
        <f t="shared" si="6"/>
        <v>1.0744636360180047</v>
      </c>
      <c r="G53" s="61">
        <f t="shared" si="2"/>
        <v>1.1344244335575711</v>
      </c>
      <c r="H53" s="61">
        <f t="shared" si="4"/>
        <v>1.7758949703425539</v>
      </c>
      <c r="I53" s="61">
        <f t="shared" si="4"/>
        <v>0.88794748517127697</v>
      </c>
      <c r="J53" s="62"/>
      <c r="K53" s="62"/>
      <c r="L53" s="62"/>
      <c r="M53" s="62"/>
      <c r="N53" s="62"/>
      <c r="O53" s="62"/>
      <c r="P53" s="62">
        <v>1209906</v>
      </c>
      <c r="Q53" s="62">
        <v>1234106</v>
      </c>
      <c r="R53" s="62">
        <v>1238812</v>
      </c>
      <c r="S53" s="62"/>
      <c r="T53" s="62"/>
    </row>
    <row r="54" spans="1:20" ht="15" thickBot="1" x14ac:dyDescent="0.25">
      <c r="A54" s="62"/>
      <c r="B54" s="39" t="s">
        <v>14</v>
      </c>
      <c r="C54" s="61">
        <f t="shared" ref="C54:F54" si="7">+C9/$P54*100000</f>
        <v>1.4008032476945491</v>
      </c>
      <c r="D54" s="61">
        <f t="shared" si="7"/>
        <v>1.2652416430789475</v>
      </c>
      <c r="E54" s="61">
        <f t="shared" si="7"/>
        <v>0.76818242615507526</v>
      </c>
      <c r="F54" s="61">
        <f t="shared" si="7"/>
        <v>1.2652416430789475</v>
      </c>
      <c r="G54" s="61">
        <f t="shared" si="2"/>
        <v>1.5174330745068567</v>
      </c>
      <c r="H54" s="61">
        <f t="shared" si="4"/>
        <v>1.3801504096820667</v>
      </c>
      <c r="I54" s="61">
        <f t="shared" si="4"/>
        <v>1.1130245239371506</v>
      </c>
      <c r="J54" s="62"/>
      <c r="K54" s="62"/>
      <c r="L54" s="62"/>
      <c r="M54" s="62"/>
      <c r="N54" s="62"/>
      <c r="O54" s="62"/>
      <c r="P54" s="62">
        <v>2213016</v>
      </c>
      <c r="Q54" s="62">
        <v>2240626</v>
      </c>
      <c r="R54" s="62">
        <v>2246132</v>
      </c>
      <c r="S54" s="62"/>
      <c r="T54" s="62"/>
    </row>
    <row r="55" spans="1:20" ht="15" thickBot="1" x14ac:dyDescent="0.25">
      <c r="A55" s="62"/>
      <c r="B55" s="39" t="s">
        <v>15</v>
      </c>
      <c r="C55" s="61">
        <f t="shared" ref="C55:F55" si="8">+C10/$P55*100000</f>
        <v>1.5296055147377492</v>
      </c>
      <c r="D55" s="61">
        <f t="shared" si="8"/>
        <v>0.50986850491258306</v>
      </c>
      <c r="E55" s="61">
        <f t="shared" si="8"/>
        <v>1.0197370098251661</v>
      </c>
      <c r="F55" s="61">
        <f t="shared" si="8"/>
        <v>1.3596493464335546</v>
      </c>
      <c r="G55" s="61">
        <f t="shared" si="2"/>
        <v>0.33840718506135326</v>
      </c>
      <c r="H55" s="61">
        <f t="shared" si="4"/>
        <v>0.50714568266880344</v>
      </c>
      <c r="I55" s="61">
        <f t="shared" si="4"/>
        <v>0.67619424355840452</v>
      </c>
      <c r="J55" s="62"/>
      <c r="K55" s="62"/>
      <c r="L55" s="62"/>
      <c r="M55" s="62"/>
      <c r="N55" s="62"/>
      <c r="O55" s="62"/>
      <c r="P55" s="62">
        <v>588387</v>
      </c>
      <c r="Q55" s="62">
        <v>591004</v>
      </c>
      <c r="R55" s="62">
        <v>591546</v>
      </c>
      <c r="S55" s="62"/>
      <c r="T55" s="62"/>
    </row>
    <row r="56" spans="1:20" ht="15" thickBot="1" x14ac:dyDescent="0.25">
      <c r="A56" s="62"/>
      <c r="B56" s="39" t="s">
        <v>575</v>
      </c>
      <c r="C56" s="61">
        <f t="shared" ref="C56:F56" si="9">+C11/$P56*100000</f>
        <v>1.0487883767398876</v>
      </c>
      <c r="D56" s="61">
        <f t="shared" si="9"/>
        <v>0.92293377153110101</v>
      </c>
      <c r="E56" s="61">
        <f t="shared" si="9"/>
        <v>1.0907399118094829</v>
      </c>
      <c r="F56" s="61">
        <f t="shared" si="9"/>
        <v>1.3004975871574604</v>
      </c>
      <c r="G56" s="61">
        <f t="shared" si="2"/>
        <v>1.3812680794388201</v>
      </c>
      <c r="H56" s="61">
        <f t="shared" si="4"/>
        <v>1.29689694396694</v>
      </c>
      <c r="I56" s="61">
        <f t="shared" si="4"/>
        <v>0.87854309107437867</v>
      </c>
      <c r="J56" s="62"/>
      <c r="K56" s="62"/>
      <c r="L56" s="62"/>
      <c r="M56" s="62"/>
      <c r="N56" s="62"/>
      <c r="O56" s="62"/>
      <c r="P56" s="62">
        <v>2383703</v>
      </c>
      <c r="Q56" s="62">
        <v>2389109</v>
      </c>
      <c r="R56" s="62">
        <v>2390321</v>
      </c>
      <c r="S56" s="62"/>
      <c r="T56" s="62"/>
    </row>
    <row r="57" spans="1:20" ht="15" thickBot="1" x14ac:dyDescent="0.25">
      <c r="A57" s="62"/>
      <c r="B57" s="39" t="s">
        <v>576</v>
      </c>
      <c r="C57" s="61">
        <f t="shared" ref="C57:F57" si="10">+C12/$P57*100000</f>
        <v>1.19956662057132</v>
      </c>
      <c r="D57" s="61">
        <f t="shared" si="10"/>
        <v>1.4874626095084367</v>
      </c>
      <c r="E57" s="61">
        <f t="shared" si="10"/>
        <v>1.19956662057132</v>
      </c>
      <c r="F57" s="61">
        <f t="shared" si="10"/>
        <v>0.62377464269708638</v>
      </c>
      <c r="G57" s="61">
        <f t="shared" si="2"/>
        <v>1.1409078203526546</v>
      </c>
      <c r="H57" s="61">
        <f t="shared" si="4"/>
        <v>1.2337360374296533</v>
      </c>
      <c r="I57" s="61">
        <f t="shared" si="4"/>
        <v>0.66431940476981333</v>
      </c>
      <c r="J57" s="62"/>
      <c r="K57" s="62"/>
      <c r="L57" s="62"/>
      <c r="M57" s="62"/>
      <c r="N57" s="62"/>
      <c r="O57" s="62"/>
      <c r="P57" s="62">
        <v>2084086</v>
      </c>
      <c r="Q57" s="62">
        <v>2103588</v>
      </c>
      <c r="R57" s="62">
        <v>2107420</v>
      </c>
      <c r="S57" s="62"/>
      <c r="T57" s="62"/>
    </row>
    <row r="58" spans="1:20" ht="15" thickBot="1" x14ac:dyDescent="0.25">
      <c r="A58" s="62"/>
      <c r="B58" s="39" t="s">
        <v>23</v>
      </c>
      <c r="C58" s="61">
        <f t="shared" ref="C58:F58" si="11">+C13/$P58*100000</f>
        <v>1.1642676636172555</v>
      </c>
      <c r="D58" s="61">
        <f t="shared" si="11"/>
        <v>1.442679496221382</v>
      </c>
      <c r="E58" s="61">
        <f t="shared" si="11"/>
        <v>1.1895778302176307</v>
      </c>
      <c r="F58" s="61">
        <f t="shared" si="11"/>
        <v>1.3794040797204441</v>
      </c>
      <c r="G58" s="61">
        <f t="shared" si="2"/>
        <v>1.2182849655554788</v>
      </c>
      <c r="H58" s="61">
        <f t="shared" si="4"/>
        <v>1.2890143749891549</v>
      </c>
      <c r="I58" s="61">
        <f t="shared" si="4"/>
        <v>1.1526763160960711</v>
      </c>
      <c r="J58" s="62"/>
      <c r="K58" s="62"/>
      <c r="L58" s="62"/>
      <c r="M58" s="62"/>
      <c r="N58" s="62"/>
      <c r="O58" s="62"/>
      <c r="P58" s="62">
        <v>7901963</v>
      </c>
      <c r="Q58" s="62">
        <v>8044095</v>
      </c>
      <c r="R58" s="62">
        <v>8068180</v>
      </c>
      <c r="S58" s="62"/>
      <c r="T58" s="62"/>
    </row>
    <row r="59" spans="1:20" ht="15" thickBot="1" x14ac:dyDescent="0.25">
      <c r="A59" s="62"/>
      <c r="B59" s="39" t="s">
        <v>577</v>
      </c>
      <c r="C59" s="61">
        <f t="shared" ref="C59:F59" si="12">+C14/$P59*100000</f>
        <v>1.380316495069682</v>
      </c>
      <c r="D59" s="61">
        <f t="shared" si="12"/>
        <v>1.9937904928784296</v>
      </c>
      <c r="E59" s="61">
        <f t="shared" si="12"/>
        <v>1.5720271193849156</v>
      </c>
      <c r="F59" s="61">
        <f t="shared" si="12"/>
        <v>2.0129615553099529</v>
      </c>
      <c r="G59" s="61">
        <f t="shared" si="2"/>
        <v>1.3674680841378759</v>
      </c>
      <c r="H59" s="61">
        <f t="shared" si="4"/>
        <v>1.6606618502497246</v>
      </c>
      <c r="I59" s="61">
        <f t="shared" si="4"/>
        <v>1.044910827123422</v>
      </c>
      <c r="J59" s="62"/>
      <c r="K59" s="62"/>
      <c r="L59" s="62"/>
      <c r="M59" s="62"/>
      <c r="N59" s="62"/>
      <c r="O59" s="62"/>
      <c r="P59" s="62">
        <v>5216195</v>
      </c>
      <c r="Q59" s="62">
        <v>5338333</v>
      </c>
      <c r="R59" s="62">
        <v>5359309</v>
      </c>
      <c r="S59" s="62"/>
      <c r="T59" s="62"/>
    </row>
    <row r="60" spans="1:20" ht="15" thickBot="1" x14ac:dyDescent="0.25">
      <c r="A60" s="62"/>
      <c r="B60" s="39" t="s">
        <v>24</v>
      </c>
      <c r="C60" s="61">
        <f t="shared" ref="C60:F60" si="13">+C15/$P60*100000</f>
        <v>1.7072842229864953</v>
      </c>
      <c r="D60" s="61">
        <f t="shared" si="13"/>
        <v>2.0866807169834947</v>
      </c>
      <c r="E60" s="61">
        <f t="shared" si="13"/>
        <v>1.9918315934842448</v>
      </c>
      <c r="F60" s="61">
        <f t="shared" si="13"/>
        <v>1.5175859759879959</v>
      </c>
      <c r="G60" s="61">
        <f t="shared" si="2"/>
        <v>1.9958372537279387</v>
      </c>
      <c r="H60" s="80">
        <f t="shared" si="4"/>
        <v>3.0421113774014858</v>
      </c>
      <c r="I60" s="61">
        <f t="shared" si="4"/>
        <v>1.9013196108759283</v>
      </c>
      <c r="J60" s="62"/>
      <c r="K60" s="62"/>
      <c r="L60" s="62"/>
      <c r="M60" s="62"/>
      <c r="N60" s="62"/>
      <c r="O60" s="62"/>
      <c r="P60" s="62">
        <v>1054306</v>
      </c>
      <c r="Q60" s="62">
        <v>1052190</v>
      </c>
      <c r="R60" s="62">
        <v>1051901</v>
      </c>
      <c r="S60" s="62"/>
      <c r="T60" s="62"/>
    </row>
    <row r="61" spans="1:20" ht="15" thickBot="1" x14ac:dyDescent="0.25">
      <c r="A61" s="62"/>
      <c r="B61" s="39" t="s">
        <v>16</v>
      </c>
      <c r="C61" s="61">
        <f t="shared" ref="C61:F61" si="14">+C16/$P61*100000</f>
        <v>0.55567409936341983</v>
      </c>
      <c r="D61" s="61">
        <f t="shared" si="14"/>
        <v>0.8890785589814717</v>
      </c>
      <c r="E61" s="61">
        <f t="shared" si="14"/>
        <v>0.66680891923610375</v>
      </c>
      <c r="F61" s="61">
        <f t="shared" si="14"/>
        <v>1.0002133788541556</v>
      </c>
      <c r="G61" s="61">
        <f t="shared" si="2"/>
        <v>1.034689824010347</v>
      </c>
      <c r="H61" s="61">
        <f t="shared" si="4"/>
        <v>0.70189619103102263</v>
      </c>
      <c r="I61" s="61">
        <f t="shared" si="4"/>
        <v>0.96048952456876791</v>
      </c>
      <c r="J61" s="62"/>
      <c r="K61" s="62"/>
      <c r="L61" s="62"/>
      <c r="M61" s="62"/>
      <c r="N61" s="62"/>
      <c r="O61" s="62"/>
      <c r="P61" s="62">
        <v>2699424</v>
      </c>
      <c r="Q61" s="62">
        <v>2706125</v>
      </c>
      <c r="R61" s="62">
        <v>2706953</v>
      </c>
      <c r="S61" s="62"/>
      <c r="T61" s="62"/>
    </row>
    <row r="62" spans="1:20" ht="15" thickBot="1" x14ac:dyDescent="0.25">
      <c r="A62" s="62"/>
      <c r="B62" s="39" t="s">
        <v>578</v>
      </c>
      <c r="C62" s="61">
        <f t="shared" ref="C62:F62" si="15">+C17/$P62*100000</f>
        <v>0.72760049145047601</v>
      </c>
      <c r="D62" s="61">
        <f t="shared" si="15"/>
        <v>1.5570650517040185</v>
      </c>
      <c r="E62" s="61">
        <f t="shared" si="15"/>
        <v>0.72760049145047601</v>
      </c>
      <c r="F62" s="61">
        <f t="shared" si="15"/>
        <v>1.0622967175176949</v>
      </c>
      <c r="G62" s="61">
        <f t="shared" si="2"/>
        <v>1.3081026866296408</v>
      </c>
      <c r="H62" s="61">
        <f t="shared" si="4"/>
        <v>1.1334589867075013</v>
      </c>
      <c r="I62" s="61">
        <f t="shared" si="4"/>
        <v>0.8359260026967823</v>
      </c>
      <c r="J62" s="62"/>
      <c r="K62" s="62"/>
      <c r="L62" s="62"/>
      <c r="M62" s="62"/>
      <c r="N62" s="62"/>
      <c r="O62" s="62"/>
      <c r="P62" s="62">
        <v>6871903</v>
      </c>
      <c r="Q62" s="62">
        <v>7033087</v>
      </c>
      <c r="R62" s="62">
        <v>7058041</v>
      </c>
      <c r="S62" s="62"/>
      <c r="T62" s="62"/>
    </row>
    <row r="63" spans="1:20" ht="15" thickBot="1" x14ac:dyDescent="0.25">
      <c r="A63" s="62"/>
      <c r="B63" s="39" t="s">
        <v>579</v>
      </c>
      <c r="C63" s="61">
        <f t="shared" ref="C63:F63" si="16">+C18/$P63*100000</f>
        <v>1.2244698045746192</v>
      </c>
      <c r="D63" s="61">
        <f t="shared" si="16"/>
        <v>1.0955782461983434</v>
      </c>
      <c r="E63" s="61">
        <f t="shared" si="16"/>
        <v>0.64445779188137853</v>
      </c>
      <c r="F63" s="61">
        <f t="shared" si="16"/>
        <v>1.2244698045746192</v>
      </c>
      <c r="G63" s="61">
        <f t="shared" si="2"/>
        <v>1.8441842378209121</v>
      </c>
      <c r="H63" s="61">
        <f t="shared" si="4"/>
        <v>1.3966737579602468</v>
      </c>
      <c r="I63" s="61">
        <f t="shared" si="4"/>
        <v>0.82530722061287309</v>
      </c>
      <c r="J63" s="62"/>
      <c r="K63" s="62"/>
      <c r="L63" s="62"/>
      <c r="M63" s="62"/>
      <c r="N63" s="62"/>
      <c r="O63" s="62"/>
      <c r="P63" s="62">
        <v>1551692</v>
      </c>
      <c r="Q63" s="62">
        <v>1572511</v>
      </c>
      <c r="R63" s="62">
        <v>1575171</v>
      </c>
      <c r="S63" s="62"/>
      <c r="T63" s="62"/>
    </row>
    <row r="64" spans="1:20" ht="15" thickBot="1" x14ac:dyDescent="0.25">
      <c r="A64" s="62"/>
      <c r="B64" s="39" t="s">
        <v>580</v>
      </c>
      <c r="C64" s="61">
        <f t="shared" ref="C64:F64" si="17">+C19/$P64*100000</f>
        <v>1.7853024971918681</v>
      </c>
      <c r="D64" s="61">
        <f t="shared" si="17"/>
        <v>2.3804033295891571</v>
      </c>
      <c r="E64" s="61">
        <f t="shared" si="17"/>
        <v>0.89265124859593403</v>
      </c>
      <c r="F64" s="61">
        <f t="shared" si="17"/>
        <v>1.3389768728939009</v>
      </c>
      <c r="G64" s="61">
        <f t="shared" si="2"/>
        <v>1.1778892519078126</v>
      </c>
      <c r="H64" s="61">
        <f t="shared" si="4"/>
        <v>2.3519174006608887</v>
      </c>
      <c r="I64" s="61">
        <f t="shared" si="4"/>
        <v>0.73497418770652778</v>
      </c>
      <c r="J64" s="62"/>
      <c r="K64" s="62"/>
      <c r="L64" s="62"/>
      <c r="M64" s="62"/>
      <c r="N64" s="62"/>
      <c r="O64" s="62"/>
      <c r="P64" s="62">
        <v>672155</v>
      </c>
      <c r="Q64" s="62">
        <v>679181</v>
      </c>
      <c r="R64" s="62">
        <v>680296</v>
      </c>
      <c r="S64" s="62"/>
      <c r="T64" s="62"/>
    </row>
    <row r="65" spans="1:26" ht="15" thickBot="1" x14ac:dyDescent="0.25">
      <c r="A65" s="62"/>
      <c r="B65" s="39" t="s">
        <v>581</v>
      </c>
      <c r="C65" s="61">
        <f t="shared" ref="C65:F65" si="18">+C20/$P65*100000</f>
        <v>0.63168286632417425</v>
      </c>
      <c r="D65" s="61">
        <f t="shared" si="18"/>
        <v>1.0828849136985843</v>
      </c>
      <c r="E65" s="61">
        <f t="shared" si="18"/>
        <v>1.0377647089611435</v>
      </c>
      <c r="F65" s="61">
        <f t="shared" si="18"/>
        <v>0.5865626615867332</v>
      </c>
      <c r="G65" s="61">
        <f t="shared" si="2"/>
        <v>0.76235782026652021</v>
      </c>
      <c r="H65" s="61">
        <f t="shared" si="4"/>
        <v>0.8507555380827283</v>
      </c>
      <c r="I65" s="61">
        <f t="shared" si="4"/>
        <v>0.76120232354770434</v>
      </c>
      <c r="J65" s="62"/>
      <c r="K65" s="62"/>
      <c r="L65" s="62"/>
      <c r="M65" s="62"/>
      <c r="N65" s="62"/>
      <c r="O65" s="62"/>
      <c r="P65" s="62">
        <v>2216302</v>
      </c>
      <c r="Q65" s="62">
        <v>2229924</v>
      </c>
      <c r="R65" s="62">
        <v>2233309</v>
      </c>
      <c r="S65" s="62"/>
      <c r="T65" s="62"/>
    </row>
    <row r="66" spans="1:26" ht="15" thickBot="1" x14ac:dyDescent="0.25">
      <c r="A66" s="62"/>
      <c r="B66" s="39" t="s">
        <v>17</v>
      </c>
      <c r="C66" s="61">
        <f t="shared" ref="C66:F66" si="19">+C21/$P66*100000</f>
        <v>0.93086179184689188</v>
      </c>
      <c r="D66" s="61">
        <f t="shared" si="19"/>
        <v>1.8617235836937838</v>
      </c>
      <c r="E66" s="61">
        <f t="shared" si="19"/>
        <v>1.2411490557958558</v>
      </c>
      <c r="F66" s="61">
        <f t="shared" si="19"/>
        <v>1.2411490557958558</v>
      </c>
      <c r="G66" s="61">
        <f t="shared" si="2"/>
        <v>0.92501518566596475</v>
      </c>
      <c r="H66" s="61">
        <f t="shared" si="4"/>
        <v>0.92232770918392448</v>
      </c>
      <c r="I66" s="61">
        <f t="shared" si="4"/>
        <v>0.61488513945594958</v>
      </c>
      <c r="J66" s="62"/>
      <c r="K66" s="62"/>
      <c r="L66" s="62"/>
      <c r="M66" s="62"/>
      <c r="N66" s="62"/>
      <c r="O66" s="62"/>
      <c r="P66" s="62">
        <v>322282</v>
      </c>
      <c r="Q66" s="62">
        <v>324319</v>
      </c>
      <c r="R66" s="62">
        <v>325264</v>
      </c>
      <c r="S66" s="62"/>
      <c r="T66" s="62"/>
    </row>
    <row r="67" spans="1:26" ht="15" thickBot="1" x14ac:dyDescent="0.25">
      <c r="A67" s="62"/>
      <c r="B67" s="40" t="s">
        <v>25</v>
      </c>
      <c r="C67" s="63">
        <f t="shared" ref="C67:F67" si="20">+C22/$P67*100000</f>
        <v>1.143799253165636</v>
      </c>
      <c r="D67" s="63">
        <f t="shared" si="20"/>
        <v>1.3829572788275417</v>
      </c>
      <c r="E67" s="63">
        <f t="shared" si="20"/>
        <v>1.1334010781368575</v>
      </c>
      <c r="F67" s="63">
        <f t="shared" si="20"/>
        <v>1.2664977185052224</v>
      </c>
      <c r="G67" s="63">
        <f t="shared" si="2"/>
        <v>1.258912918631673</v>
      </c>
      <c r="H67" s="63">
        <f t="shared" si="4"/>
        <v>1.3463701032063384</v>
      </c>
      <c r="I67" s="63">
        <f t="shared" si="4"/>
        <v>0.97135377308950444</v>
      </c>
      <c r="J67" s="62"/>
      <c r="K67" s="62"/>
      <c r="L67" s="62"/>
      <c r="M67" s="62"/>
      <c r="N67" s="62"/>
      <c r="O67" s="62"/>
      <c r="P67" s="62">
        <v>48085361</v>
      </c>
      <c r="Q67" s="62">
        <v>48692804</v>
      </c>
      <c r="R67" s="62">
        <v>48797875</v>
      </c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zoomScaleNormal="100" workbookViewId="0">
      <selection activeCell="M14" sqref="M14"/>
    </sheetView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4" width="12.28515625" style="2" customWidth="1"/>
    <col min="15" max="15" width="11.28515625" style="2" customWidth="1"/>
    <col min="16" max="16" width="0.140625" style="2" hidden="1" customWidth="1"/>
    <col min="17" max="17" width="15.140625" style="2" hidden="1" customWidth="1"/>
    <col min="18" max="18" width="12.28515625" style="2" hidden="1" customWidth="1"/>
    <col min="19" max="19" width="10.5703125" style="2" customWidth="1"/>
    <col min="20" max="20" width="13.7109375" style="2" customWidth="1"/>
    <col min="21" max="21" width="12.28515625" style="2" customWidth="1"/>
    <col min="22" max="22" width="12.5703125" style="2" customWidth="1"/>
    <col min="23" max="23" width="16.140625" style="2" customWidth="1"/>
    <col min="24" max="75" width="12.28515625" style="2" customWidth="1"/>
    <col min="76" max="16384" width="9.140625" style="2"/>
  </cols>
  <sheetData>
    <row r="1" spans="2:10" s="17" customFormat="1" ht="15.75" customHeight="1" x14ac:dyDescent="0.2">
      <c r="J1" s="6"/>
    </row>
    <row r="2" spans="2:10" s="17" customFormat="1" ht="39" customHeight="1" x14ac:dyDescent="0.2">
      <c r="B2" s="45"/>
      <c r="C2" s="11"/>
      <c r="D2" s="11"/>
      <c r="E2"/>
    </row>
    <row r="3" spans="2:10" s="17" customFormat="1" ht="14.25" customHeight="1" x14ac:dyDescent="0.2"/>
    <row r="4" spans="2:10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  <c r="I4" s="25" t="s">
        <v>608</v>
      </c>
    </row>
    <row r="5" spans="2:10" s="17" customFormat="1" ht="17.100000000000001" customHeight="1" thickBot="1" x14ac:dyDescent="0.25">
      <c r="B5" s="39" t="s">
        <v>12</v>
      </c>
      <c r="C5" s="28">
        <v>2009</v>
      </c>
      <c r="D5" s="28">
        <v>1967</v>
      </c>
      <c r="E5" s="28">
        <v>1708</v>
      </c>
      <c r="F5" s="28">
        <v>2368</v>
      </c>
      <c r="G5" s="28">
        <v>2156</v>
      </c>
      <c r="H5" s="28">
        <v>2351</v>
      </c>
      <c r="I5" s="28">
        <v>1679</v>
      </c>
    </row>
    <row r="6" spans="2:10" s="17" customFormat="1" ht="17.100000000000001" customHeight="1" thickBot="1" x14ac:dyDescent="0.25">
      <c r="B6" s="39" t="s">
        <v>13</v>
      </c>
      <c r="C6" s="28">
        <v>198</v>
      </c>
      <c r="D6" s="28">
        <v>216</v>
      </c>
      <c r="E6" s="28">
        <v>142</v>
      </c>
      <c r="F6" s="28">
        <v>231</v>
      </c>
      <c r="G6" s="28">
        <v>210</v>
      </c>
      <c r="H6" s="28">
        <v>238</v>
      </c>
      <c r="I6" s="28">
        <v>160</v>
      </c>
    </row>
    <row r="7" spans="2:10" s="17" customFormat="1" ht="17.100000000000001" customHeight="1" thickBot="1" x14ac:dyDescent="0.25">
      <c r="B7" s="39" t="s">
        <v>561</v>
      </c>
      <c r="C7" s="28">
        <v>166</v>
      </c>
      <c r="D7" s="28">
        <v>146</v>
      </c>
      <c r="E7" s="28">
        <v>128</v>
      </c>
      <c r="F7" s="28">
        <v>238</v>
      </c>
      <c r="G7" s="28">
        <v>197</v>
      </c>
      <c r="H7" s="28">
        <v>164</v>
      </c>
      <c r="I7" s="28">
        <v>134</v>
      </c>
    </row>
    <row r="8" spans="2:10" s="17" customFormat="1" ht="17.100000000000001" customHeight="1" thickBot="1" x14ac:dyDescent="0.25">
      <c r="B8" s="39" t="s">
        <v>53</v>
      </c>
      <c r="C8" s="28">
        <v>186</v>
      </c>
      <c r="D8" s="28">
        <v>235</v>
      </c>
      <c r="E8" s="28">
        <v>168</v>
      </c>
      <c r="F8" s="28">
        <v>220</v>
      </c>
      <c r="G8" s="28">
        <v>197</v>
      </c>
      <c r="H8" s="28">
        <v>216</v>
      </c>
      <c r="I8" s="28">
        <v>172</v>
      </c>
    </row>
    <row r="9" spans="2:10" s="17" customFormat="1" ht="17.100000000000001" customHeight="1" thickBot="1" x14ac:dyDescent="0.25">
      <c r="B9" s="39" t="s">
        <v>14</v>
      </c>
      <c r="C9" s="28">
        <v>624</v>
      </c>
      <c r="D9" s="28">
        <v>583</v>
      </c>
      <c r="E9" s="28">
        <v>513</v>
      </c>
      <c r="F9" s="28">
        <v>615</v>
      </c>
      <c r="G9" s="28">
        <v>551</v>
      </c>
      <c r="H9" s="28">
        <v>657</v>
      </c>
      <c r="I9" s="28">
        <v>457</v>
      </c>
    </row>
    <row r="10" spans="2:10" s="17" customFormat="1" ht="17.100000000000001" customHeight="1" thickBot="1" x14ac:dyDescent="0.25">
      <c r="B10" s="39" t="s">
        <v>15</v>
      </c>
      <c r="C10" s="28">
        <v>100</v>
      </c>
      <c r="D10" s="28">
        <v>102</v>
      </c>
      <c r="E10" s="28">
        <v>96</v>
      </c>
      <c r="F10" s="28">
        <v>123</v>
      </c>
      <c r="G10" s="28">
        <v>113</v>
      </c>
      <c r="H10" s="28">
        <v>92</v>
      </c>
      <c r="I10" s="28">
        <v>89</v>
      </c>
    </row>
    <row r="11" spans="2:10" s="17" customFormat="1" ht="17.100000000000001" customHeight="1" thickBot="1" x14ac:dyDescent="0.25">
      <c r="B11" s="39" t="s">
        <v>52</v>
      </c>
      <c r="C11" s="28">
        <v>336</v>
      </c>
      <c r="D11" s="28">
        <v>392</v>
      </c>
      <c r="E11" s="28">
        <v>308</v>
      </c>
      <c r="F11" s="28">
        <v>394</v>
      </c>
      <c r="G11" s="28">
        <v>383</v>
      </c>
      <c r="H11" s="28">
        <v>376</v>
      </c>
      <c r="I11" s="28">
        <v>306</v>
      </c>
    </row>
    <row r="12" spans="2:10" s="17" customFormat="1" ht="17.100000000000001" customHeight="1" thickBot="1" x14ac:dyDescent="0.25">
      <c r="B12" s="39" t="s">
        <v>36</v>
      </c>
      <c r="C12" s="28">
        <v>393</v>
      </c>
      <c r="D12" s="28">
        <v>469</v>
      </c>
      <c r="E12" s="28">
        <v>343</v>
      </c>
      <c r="F12" s="28">
        <v>512</v>
      </c>
      <c r="G12" s="28">
        <v>445</v>
      </c>
      <c r="H12" s="28">
        <v>454</v>
      </c>
      <c r="I12" s="28">
        <v>364</v>
      </c>
    </row>
    <row r="13" spans="2:10" s="17" customFormat="1" ht="17.100000000000001" customHeight="1" thickBot="1" x14ac:dyDescent="0.25">
      <c r="B13" s="39" t="s">
        <v>23</v>
      </c>
      <c r="C13" s="28">
        <v>1235</v>
      </c>
      <c r="D13" s="28">
        <v>1270</v>
      </c>
      <c r="E13" s="28">
        <v>962</v>
      </c>
      <c r="F13" s="28">
        <v>1309</v>
      </c>
      <c r="G13" s="28">
        <v>1353</v>
      </c>
      <c r="H13" s="28">
        <v>1171</v>
      </c>
      <c r="I13" s="28">
        <v>942</v>
      </c>
    </row>
    <row r="14" spans="2:10" s="17" customFormat="1" ht="17.100000000000001" customHeight="1" thickBot="1" x14ac:dyDescent="0.25">
      <c r="B14" s="39" t="s">
        <v>54</v>
      </c>
      <c r="C14" s="28">
        <v>1068</v>
      </c>
      <c r="D14" s="28">
        <v>1151</v>
      </c>
      <c r="E14" s="28">
        <v>978</v>
      </c>
      <c r="F14" s="28">
        <v>1297</v>
      </c>
      <c r="G14" s="28">
        <v>1225</v>
      </c>
      <c r="H14" s="28">
        <v>1188</v>
      </c>
      <c r="I14" s="28">
        <v>896</v>
      </c>
    </row>
    <row r="15" spans="2:10" s="17" customFormat="1" ht="17.100000000000001" customHeight="1" thickBot="1" x14ac:dyDescent="0.25">
      <c r="B15" s="39" t="s">
        <v>24</v>
      </c>
      <c r="C15" s="28">
        <v>164</v>
      </c>
      <c r="D15" s="28">
        <v>197</v>
      </c>
      <c r="E15" s="28">
        <v>161</v>
      </c>
      <c r="F15" s="28">
        <v>214</v>
      </c>
      <c r="G15" s="28">
        <v>176</v>
      </c>
      <c r="H15" s="28">
        <v>182</v>
      </c>
      <c r="I15" s="28">
        <v>130</v>
      </c>
    </row>
    <row r="16" spans="2:10" s="17" customFormat="1" ht="17.100000000000001" customHeight="1" thickBot="1" x14ac:dyDescent="0.25">
      <c r="B16" s="39" t="s">
        <v>16</v>
      </c>
      <c r="C16" s="28">
        <v>487</v>
      </c>
      <c r="D16" s="28">
        <v>605</v>
      </c>
      <c r="E16" s="28">
        <v>379</v>
      </c>
      <c r="F16" s="28">
        <v>597</v>
      </c>
      <c r="G16" s="28">
        <v>515</v>
      </c>
      <c r="H16" s="28">
        <v>578</v>
      </c>
      <c r="I16" s="28">
        <v>430</v>
      </c>
    </row>
    <row r="17" spans="2:9" s="17" customFormat="1" ht="17.100000000000001" customHeight="1" thickBot="1" x14ac:dyDescent="0.25">
      <c r="B17" s="39" t="s">
        <v>562</v>
      </c>
      <c r="C17" s="28">
        <v>1121</v>
      </c>
      <c r="D17" s="28">
        <v>1144</v>
      </c>
      <c r="E17" s="28">
        <v>924</v>
      </c>
      <c r="F17" s="28">
        <v>1233</v>
      </c>
      <c r="G17" s="28">
        <v>1361</v>
      </c>
      <c r="H17" s="28">
        <v>1308</v>
      </c>
      <c r="I17" s="28">
        <v>1045</v>
      </c>
    </row>
    <row r="18" spans="2:9" s="17" customFormat="1" ht="17.100000000000001" customHeight="1" thickBot="1" x14ac:dyDescent="0.25">
      <c r="B18" s="39" t="s">
        <v>563</v>
      </c>
      <c r="C18" s="28">
        <v>345</v>
      </c>
      <c r="D18" s="28">
        <v>295</v>
      </c>
      <c r="E18" s="28">
        <v>316</v>
      </c>
      <c r="F18" s="28">
        <v>491</v>
      </c>
      <c r="G18" s="28">
        <v>379</v>
      </c>
      <c r="H18" s="28">
        <v>429</v>
      </c>
      <c r="I18" s="28">
        <v>295</v>
      </c>
    </row>
    <row r="19" spans="2:9" s="17" customFormat="1" ht="17.100000000000001" customHeight="1" thickBot="1" x14ac:dyDescent="0.25">
      <c r="B19" s="39" t="s">
        <v>564</v>
      </c>
      <c r="C19" s="28">
        <v>168</v>
      </c>
      <c r="D19" s="28">
        <v>109</v>
      </c>
      <c r="E19" s="28">
        <v>84</v>
      </c>
      <c r="F19" s="28">
        <v>118</v>
      </c>
      <c r="G19" s="28">
        <v>113</v>
      </c>
      <c r="H19" s="28">
        <v>89</v>
      </c>
      <c r="I19" s="28">
        <v>98</v>
      </c>
    </row>
    <row r="20" spans="2:9" s="17" customFormat="1" ht="17.100000000000001" customHeight="1" thickBot="1" x14ac:dyDescent="0.25">
      <c r="B20" s="39" t="s">
        <v>37</v>
      </c>
      <c r="C20" s="28">
        <v>302</v>
      </c>
      <c r="D20" s="28">
        <v>334</v>
      </c>
      <c r="E20" s="28">
        <v>246</v>
      </c>
      <c r="F20" s="28">
        <v>293</v>
      </c>
      <c r="G20" s="28">
        <v>355</v>
      </c>
      <c r="H20" s="28">
        <v>319</v>
      </c>
      <c r="I20" s="28">
        <v>214</v>
      </c>
    </row>
    <row r="21" spans="2:9" s="17" customFormat="1" ht="17.100000000000001" customHeight="1" thickBot="1" x14ac:dyDescent="0.25">
      <c r="B21" s="39" t="s">
        <v>17</v>
      </c>
      <c r="C21" s="28">
        <v>52</v>
      </c>
      <c r="D21" s="28">
        <v>54</v>
      </c>
      <c r="E21" s="28">
        <v>66</v>
      </c>
      <c r="F21" s="28">
        <v>84</v>
      </c>
      <c r="G21" s="28">
        <v>68</v>
      </c>
      <c r="H21" s="28">
        <v>69</v>
      </c>
      <c r="I21" s="28">
        <v>52</v>
      </c>
    </row>
    <row r="22" spans="2:9" s="17" customFormat="1" ht="17.100000000000001" customHeight="1" thickBot="1" x14ac:dyDescent="0.25">
      <c r="B22" s="40" t="s">
        <v>25</v>
      </c>
      <c r="C22" s="42">
        <v>8954</v>
      </c>
      <c r="D22" s="42">
        <v>9269</v>
      </c>
      <c r="E22" s="42">
        <v>7522</v>
      </c>
      <c r="F22" s="42">
        <v>10337</v>
      </c>
      <c r="G22" s="42">
        <f>SUM(G5:G21)</f>
        <v>9797</v>
      </c>
      <c r="H22" s="42">
        <v>9881</v>
      </c>
      <c r="I22" s="42">
        <v>7463</v>
      </c>
    </row>
    <row r="25" spans="2:9" ht="39" customHeight="1" x14ac:dyDescent="0.2">
      <c r="B25" s="17"/>
      <c r="C25" s="26" t="s">
        <v>603</v>
      </c>
      <c r="D25" s="26" t="s">
        <v>606</v>
      </c>
      <c r="E25" s="26" t="s">
        <v>609</v>
      </c>
    </row>
    <row r="26" spans="2:9" ht="17.100000000000001" customHeight="1" thickBot="1" x14ac:dyDescent="0.25">
      <c r="B26" s="39" t="s">
        <v>12</v>
      </c>
      <c r="C26" s="29">
        <f t="shared" ref="C26:E43" si="0">+(G5-C5)/C5</f>
        <v>7.3170731707317069E-2</v>
      </c>
      <c r="D26" s="29">
        <f t="shared" si="0"/>
        <v>0.19522114895780376</v>
      </c>
      <c r="E26" s="29">
        <f t="shared" si="0"/>
        <v>-1.6978922716627636E-2</v>
      </c>
    </row>
    <row r="27" spans="2:9" ht="17.100000000000001" customHeight="1" thickBot="1" x14ac:dyDescent="0.25">
      <c r="B27" s="39" t="s">
        <v>13</v>
      </c>
      <c r="C27" s="29">
        <f t="shared" si="0"/>
        <v>6.0606060606060608E-2</v>
      </c>
      <c r="D27" s="29">
        <f t="shared" si="0"/>
        <v>0.10185185185185185</v>
      </c>
      <c r="E27" s="29">
        <f t="shared" si="0"/>
        <v>0.12676056338028169</v>
      </c>
    </row>
    <row r="28" spans="2:9" ht="17.100000000000001" customHeight="1" thickBot="1" x14ac:dyDescent="0.25">
      <c r="B28" s="39" t="s">
        <v>561</v>
      </c>
      <c r="C28" s="29">
        <f t="shared" si="0"/>
        <v>0.18674698795180722</v>
      </c>
      <c r="D28" s="29">
        <f t="shared" si="0"/>
        <v>0.12328767123287671</v>
      </c>
      <c r="E28" s="29">
        <f t="shared" si="0"/>
        <v>4.6875E-2</v>
      </c>
    </row>
    <row r="29" spans="2:9" ht="17.100000000000001" customHeight="1" thickBot="1" x14ac:dyDescent="0.25">
      <c r="B29" s="39" t="s">
        <v>53</v>
      </c>
      <c r="C29" s="29">
        <f t="shared" si="0"/>
        <v>5.9139784946236562E-2</v>
      </c>
      <c r="D29" s="29">
        <f t="shared" si="0"/>
        <v>-8.085106382978724E-2</v>
      </c>
      <c r="E29" s="29">
        <f t="shared" si="0"/>
        <v>2.3809523809523808E-2</v>
      </c>
    </row>
    <row r="30" spans="2:9" ht="17.100000000000001" customHeight="1" thickBot="1" x14ac:dyDescent="0.25">
      <c r="B30" s="39" t="s">
        <v>14</v>
      </c>
      <c r="C30" s="29">
        <f t="shared" si="0"/>
        <v>-0.11698717948717949</v>
      </c>
      <c r="D30" s="29">
        <f t="shared" si="0"/>
        <v>0.12692967409948541</v>
      </c>
      <c r="E30" s="29">
        <f t="shared" si="0"/>
        <v>-0.10916179337231968</v>
      </c>
    </row>
    <row r="31" spans="2:9" ht="17.100000000000001" customHeight="1" thickBot="1" x14ac:dyDescent="0.25">
      <c r="B31" s="39" t="s">
        <v>15</v>
      </c>
      <c r="C31" s="29">
        <f t="shared" si="0"/>
        <v>0.13</v>
      </c>
      <c r="D31" s="29">
        <f t="shared" si="0"/>
        <v>-9.8039215686274508E-2</v>
      </c>
      <c r="E31" s="29">
        <f t="shared" si="0"/>
        <v>-7.2916666666666671E-2</v>
      </c>
    </row>
    <row r="32" spans="2:9" ht="17.100000000000001" customHeight="1" thickBot="1" x14ac:dyDescent="0.25">
      <c r="B32" s="39" t="s">
        <v>52</v>
      </c>
      <c r="C32" s="29">
        <f t="shared" si="0"/>
        <v>0.13988095238095238</v>
      </c>
      <c r="D32" s="29">
        <f t="shared" si="0"/>
        <v>-4.0816326530612242E-2</v>
      </c>
      <c r="E32" s="29">
        <f t="shared" si="0"/>
        <v>-6.4935064935064939E-3</v>
      </c>
    </row>
    <row r="33" spans="1:26" ht="17.100000000000001" customHeight="1" thickBot="1" x14ac:dyDescent="0.25">
      <c r="B33" s="39" t="s">
        <v>36</v>
      </c>
      <c r="C33" s="29">
        <f t="shared" si="0"/>
        <v>0.13231552162849872</v>
      </c>
      <c r="D33" s="29">
        <f t="shared" si="0"/>
        <v>-3.1982942430703626E-2</v>
      </c>
      <c r="E33" s="29">
        <f t="shared" si="0"/>
        <v>6.1224489795918366E-2</v>
      </c>
    </row>
    <row r="34" spans="1:26" ht="17.100000000000001" customHeight="1" thickBot="1" x14ac:dyDescent="0.25">
      <c r="B34" s="39" t="s">
        <v>23</v>
      </c>
      <c r="C34" s="29">
        <f t="shared" si="0"/>
        <v>9.5546558704453444E-2</v>
      </c>
      <c r="D34" s="29">
        <f t="shared" si="0"/>
        <v>-7.7952755905511817E-2</v>
      </c>
      <c r="E34" s="29">
        <f t="shared" si="0"/>
        <v>-2.0790020790020791E-2</v>
      </c>
    </row>
    <row r="35" spans="1:26" ht="17.100000000000001" customHeight="1" thickBot="1" x14ac:dyDescent="0.25">
      <c r="B35" s="39" t="s">
        <v>54</v>
      </c>
      <c r="C35" s="29">
        <f t="shared" si="0"/>
        <v>0.14700374531835206</v>
      </c>
      <c r="D35" s="29">
        <f t="shared" si="0"/>
        <v>3.214596003475239E-2</v>
      </c>
      <c r="E35" s="29">
        <f t="shared" si="0"/>
        <v>-8.3844580777096112E-2</v>
      </c>
    </row>
    <row r="36" spans="1:26" ht="17.100000000000001" customHeight="1" thickBot="1" x14ac:dyDescent="0.25">
      <c r="B36" s="39" t="s">
        <v>24</v>
      </c>
      <c r="C36" s="29">
        <f t="shared" si="0"/>
        <v>7.3170731707317069E-2</v>
      </c>
      <c r="D36" s="29">
        <f t="shared" si="0"/>
        <v>-7.6142131979695438E-2</v>
      </c>
      <c r="E36" s="29">
        <f t="shared" si="0"/>
        <v>-0.19254658385093168</v>
      </c>
    </row>
    <row r="37" spans="1:26" ht="17.100000000000001" customHeight="1" thickBot="1" x14ac:dyDescent="0.25">
      <c r="B37" s="39" t="s">
        <v>16</v>
      </c>
      <c r="C37" s="29">
        <f t="shared" si="0"/>
        <v>5.7494866529774126E-2</v>
      </c>
      <c r="D37" s="29">
        <f t="shared" si="0"/>
        <v>-4.4628099173553717E-2</v>
      </c>
      <c r="E37" s="29">
        <f t="shared" si="0"/>
        <v>0.13456464379947231</v>
      </c>
    </row>
    <row r="38" spans="1:26" ht="17.100000000000001" customHeight="1" thickBot="1" x14ac:dyDescent="0.25">
      <c r="B38" s="39" t="s">
        <v>562</v>
      </c>
      <c r="C38" s="29">
        <f t="shared" si="0"/>
        <v>0.21409455842997324</v>
      </c>
      <c r="D38" s="29">
        <f t="shared" si="0"/>
        <v>0.14335664335664336</v>
      </c>
      <c r="E38" s="29">
        <f t="shared" si="0"/>
        <v>0.13095238095238096</v>
      </c>
    </row>
    <row r="39" spans="1:26" ht="17.100000000000001" customHeight="1" thickBot="1" x14ac:dyDescent="0.25">
      <c r="B39" s="39" t="s">
        <v>563</v>
      </c>
      <c r="C39" s="29">
        <f t="shared" si="0"/>
        <v>9.8550724637681164E-2</v>
      </c>
      <c r="D39" s="29">
        <f t="shared" si="0"/>
        <v>0.45423728813559322</v>
      </c>
      <c r="E39" s="29">
        <f t="shared" si="0"/>
        <v>-6.6455696202531639E-2</v>
      </c>
    </row>
    <row r="40" spans="1:26" ht="17.100000000000001" customHeight="1" thickBot="1" x14ac:dyDescent="0.25">
      <c r="B40" s="39" t="s">
        <v>564</v>
      </c>
      <c r="C40" s="29">
        <f t="shared" si="0"/>
        <v>-0.32738095238095238</v>
      </c>
      <c r="D40" s="29">
        <f t="shared" si="0"/>
        <v>-0.1834862385321101</v>
      </c>
      <c r="E40" s="29">
        <f t="shared" si="0"/>
        <v>0.16666666666666666</v>
      </c>
    </row>
    <row r="41" spans="1:26" ht="17.100000000000001" customHeight="1" thickBot="1" x14ac:dyDescent="0.25">
      <c r="B41" s="39" t="s">
        <v>37</v>
      </c>
      <c r="C41" s="29">
        <f t="shared" si="0"/>
        <v>0.17549668874172186</v>
      </c>
      <c r="D41" s="29">
        <f t="shared" si="0"/>
        <v>-4.4910179640718563E-2</v>
      </c>
      <c r="E41" s="29">
        <f t="shared" si="0"/>
        <v>-0.13008130081300814</v>
      </c>
    </row>
    <row r="42" spans="1:26" ht="17.100000000000001" customHeight="1" thickBot="1" x14ac:dyDescent="0.25">
      <c r="B42" s="39" t="s">
        <v>17</v>
      </c>
      <c r="C42" s="29">
        <f t="shared" si="0"/>
        <v>0.30769230769230771</v>
      </c>
      <c r="D42" s="29">
        <f t="shared" si="0"/>
        <v>0.27777777777777779</v>
      </c>
      <c r="E42" s="29">
        <f t="shared" si="0"/>
        <v>-0.21212121212121213</v>
      </c>
    </row>
    <row r="43" spans="1:26" ht="17.100000000000001" customHeight="1" thickBot="1" x14ac:dyDescent="0.25">
      <c r="B43" s="40" t="s">
        <v>25</v>
      </c>
      <c r="C43" s="43">
        <f t="shared" si="0"/>
        <v>9.4147866875139596E-2</v>
      </c>
      <c r="D43" s="43">
        <f t="shared" si="0"/>
        <v>6.6026540079836007E-2</v>
      </c>
      <c r="E43" s="43">
        <f t="shared" si="0"/>
        <v>-7.8436586014357882E-3</v>
      </c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25" t="s">
        <v>608</v>
      </c>
      <c r="J49" s="62"/>
      <c r="K49" s="62"/>
      <c r="L49" s="62"/>
      <c r="M49" s="62"/>
      <c r="N49" s="62"/>
      <c r="O49" s="62"/>
      <c r="P49" s="62">
        <v>2023</v>
      </c>
      <c r="Q49" s="62">
        <v>2024</v>
      </c>
      <c r="R49" s="78">
        <v>45474</v>
      </c>
      <c r="S49" s="62"/>
      <c r="T49" s="62"/>
    </row>
    <row r="50" spans="1:20" ht="15" thickBot="1" x14ac:dyDescent="0.25">
      <c r="A50" s="62"/>
      <c r="B50" s="39" t="s">
        <v>572</v>
      </c>
      <c r="C50" s="61">
        <f>+C5/$P50*100000</f>
        <v>22.952938364562584</v>
      </c>
      <c r="D50" s="61">
        <f t="shared" ref="D50:F50" si="1">+D5/$P50*100000</f>
        <v>22.473085994571729</v>
      </c>
      <c r="E50" s="61">
        <f t="shared" si="1"/>
        <v>19.513996379628118</v>
      </c>
      <c r="F50" s="61">
        <f t="shared" si="1"/>
        <v>27.054533622341562</v>
      </c>
      <c r="G50" s="61">
        <f>+G5/$Q50*100000</f>
        <v>24.501470088205291</v>
      </c>
      <c r="H50" s="61">
        <f>+H5/$R50*100000</f>
        <v>26.694808058539181</v>
      </c>
      <c r="I50" s="61">
        <f>+I5/$R50*100000</f>
        <v>19.064475852950778</v>
      </c>
      <c r="J50" s="62"/>
      <c r="K50" s="62"/>
      <c r="L50" s="62"/>
      <c r="M50" s="62"/>
      <c r="N50" s="62"/>
      <c r="O50" s="62"/>
      <c r="P50" s="62">
        <v>8752692</v>
      </c>
      <c r="Q50" s="62">
        <v>8799472</v>
      </c>
      <c r="R50" s="62">
        <v>8806956</v>
      </c>
      <c r="S50" s="62"/>
      <c r="T50" s="62"/>
    </row>
    <row r="51" spans="1:20" ht="15" thickBot="1" x14ac:dyDescent="0.25">
      <c r="A51" s="62"/>
      <c r="B51" s="39" t="s">
        <v>573</v>
      </c>
      <c r="C51" s="61">
        <f t="shared" ref="C51:F51" si="2">+C6/$P51*100000</f>
        <v>14.761919317909863</v>
      </c>
      <c r="D51" s="61">
        <f t="shared" si="2"/>
        <v>16.103911983174395</v>
      </c>
      <c r="E51" s="61">
        <f t="shared" si="2"/>
        <v>10.586831025975759</v>
      </c>
      <c r="F51" s="61">
        <f t="shared" si="2"/>
        <v>17.222239204228174</v>
      </c>
      <c r="G51" s="61">
        <f t="shared" ref="G51:G67" si="3">+G6/$Q51*100000</f>
        <v>15.592446128098628</v>
      </c>
      <c r="H51" s="61">
        <f t="shared" ref="H51:I67" si="4">+H6/$R51*100000</f>
        <v>17.653088622955245</v>
      </c>
      <c r="I51" s="61">
        <f t="shared" si="4"/>
        <v>11.867622603667392</v>
      </c>
      <c r="J51" s="62"/>
      <c r="K51" s="62"/>
      <c r="L51" s="62"/>
      <c r="M51" s="62"/>
      <c r="N51" s="62"/>
      <c r="O51" s="62"/>
      <c r="P51" s="62">
        <v>1341289</v>
      </c>
      <c r="Q51" s="62">
        <v>1346806</v>
      </c>
      <c r="R51" s="62">
        <v>1348206</v>
      </c>
      <c r="S51" s="62"/>
      <c r="T51" s="62"/>
    </row>
    <row r="52" spans="1:20" ht="15" thickBot="1" x14ac:dyDescent="0.25">
      <c r="A52" s="62"/>
      <c r="B52" s="39" t="s">
        <v>574</v>
      </c>
      <c r="C52" s="61">
        <f t="shared" ref="C52:F52" si="5">+C7/$P52*100000</f>
        <v>16.500009939765025</v>
      </c>
      <c r="D52" s="61">
        <f t="shared" si="5"/>
        <v>14.512056934974058</v>
      </c>
      <c r="E52" s="61">
        <f t="shared" si="5"/>
        <v>12.722899230662186</v>
      </c>
      <c r="F52" s="61">
        <f t="shared" si="5"/>
        <v>23.656640757012504</v>
      </c>
      <c r="G52" s="61">
        <f t="shared" si="3"/>
        <v>19.537293420394953</v>
      </c>
      <c r="H52" s="61">
        <f t="shared" si="4"/>
        <v>16.236691358318037</v>
      </c>
      <c r="I52" s="61">
        <f t="shared" si="4"/>
        <v>13.266564890333031</v>
      </c>
      <c r="J52" s="62"/>
      <c r="K52" s="62"/>
      <c r="L52" s="62"/>
      <c r="M52" s="62"/>
      <c r="N52" s="62"/>
      <c r="O52" s="62"/>
      <c r="P52" s="62">
        <v>1006060</v>
      </c>
      <c r="Q52" s="62">
        <v>1008328</v>
      </c>
      <c r="R52" s="62">
        <v>1010058</v>
      </c>
      <c r="S52" s="62"/>
      <c r="T52" s="62"/>
    </row>
    <row r="53" spans="1:20" ht="15" thickBot="1" x14ac:dyDescent="0.25">
      <c r="A53" s="62"/>
      <c r="B53" s="39" t="s">
        <v>53</v>
      </c>
      <c r="C53" s="61">
        <f t="shared" ref="C53:F53" si="6">+C8/$P53*100000</f>
        <v>15.373095099949913</v>
      </c>
      <c r="D53" s="61">
        <f t="shared" si="6"/>
        <v>19.422996497248548</v>
      </c>
      <c r="E53" s="61">
        <f t="shared" si="6"/>
        <v>13.885376219309601</v>
      </c>
      <c r="F53" s="61">
        <f t="shared" si="6"/>
        <v>18.183230763381616</v>
      </c>
      <c r="G53" s="61">
        <f t="shared" si="3"/>
        <v>15.962972386488682</v>
      </c>
      <c r="H53" s="61">
        <f t="shared" si="4"/>
        <v>17.436059708817805</v>
      </c>
      <c r="I53" s="61">
        <f t="shared" si="4"/>
        <v>13.884269768132697</v>
      </c>
      <c r="J53" s="62"/>
      <c r="K53" s="62"/>
      <c r="L53" s="62"/>
      <c r="M53" s="62"/>
      <c r="N53" s="62"/>
      <c r="O53" s="62"/>
      <c r="P53" s="62">
        <v>1209906</v>
      </c>
      <c r="Q53" s="62">
        <v>1234106</v>
      </c>
      <c r="R53" s="62">
        <v>1238812</v>
      </c>
      <c r="S53" s="62"/>
      <c r="T53" s="62"/>
    </row>
    <row r="54" spans="1:20" ht="15" thickBot="1" x14ac:dyDescent="0.25">
      <c r="A54" s="62"/>
      <c r="B54" s="39" t="s">
        <v>14</v>
      </c>
      <c r="C54" s="61">
        <f t="shared" ref="C54:F54" si="7">+C9/$P54*100000</f>
        <v>28.196813760045117</v>
      </c>
      <c r="D54" s="61">
        <f t="shared" si="7"/>
        <v>26.344138496965229</v>
      </c>
      <c r="E54" s="61">
        <f t="shared" si="7"/>
        <v>23.181034389267861</v>
      </c>
      <c r="F54" s="61">
        <f t="shared" si="7"/>
        <v>27.790128946198308</v>
      </c>
      <c r="G54" s="61">
        <f t="shared" si="3"/>
        <v>24.591341883919938</v>
      </c>
      <c r="H54" s="61">
        <f t="shared" si="4"/>
        <v>29.250284489068317</v>
      </c>
      <c r="I54" s="61">
        <f t="shared" si="4"/>
        <v>20.346088297571114</v>
      </c>
      <c r="J54" s="62"/>
      <c r="K54" s="62"/>
      <c r="L54" s="62"/>
      <c r="M54" s="62"/>
      <c r="N54" s="62"/>
      <c r="O54" s="62"/>
      <c r="P54" s="62">
        <v>2213016</v>
      </c>
      <c r="Q54" s="62">
        <v>2240626</v>
      </c>
      <c r="R54" s="62">
        <v>2246132</v>
      </c>
      <c r="S54" s="62"/>
      <c r="T54" s="62"/>
    </row>
    <row r="55" spans="1:20" ht="15" thickBot="1" x14ac:dyDescent="0.25">
      <c r="A55" s="62"/>
      <c r="B55" s="39" t="s">
        <v>15</v>
      </c>
      <c r="C55" s="61">
        <f t="shared" ref="C55:F55" si="8">+C10/$P55*100000</f>
        <v>16.995616830419433</v>
      </c>
      <c r="D55" s="61">
        <f t="shared" si="8"/>
        <v>17.335529167027826</v>
      </c>
      <c r="E55" s="61">
        <f t="shared" si="8"/>
        <v>16.315792157202658</v>
      </c>
      <c r="F55" s="61">
        <f t="shared" si="8"/>
        <v>20.904608701415903</v>
      </c>
      <c r="G55" s="61">
        <f t="shared" si="3"/>
        <v>19.120005955966455</v>
      </c>
      <c r="H55" s="61">
        <f t="shared" si="4"/>
        <v>15.552467601843306</v>
      </c>
      <c r="I55" s="61">
        <f t="shared" si="4"/>
        <v>15.045321919174501</v>
      </c>
      <c r="J55" s="62"/>
      <c r="K55" s="62"/>
      <c r="L55" s="62"/>
      <c r="M55" s="62"/>
      <c r="N55" s="62"/>
      <c r="O55" s="62"/>
      <c r="P55" s="62">
        <v>588387</v>
      </c>
      <c r="Q55" s="62">
        <v>591004</v>
      </c>
      <c r="R55" s="62">
        <v>591546</v>
      </c>
      <c r="S55" s="62"/>
      <c r="T55" s="62"/>
    </row>
    <row r="56" spans="1:20" ht="15" thickBot="1" x14ac:dyDescent="0.25">
      <c r="A56" s="62"/>
      <c r="B56" s="39" t="s">
        <v>575</v>
      </c>
      <c r="C56" s="61">
        <f t="shared" ref="C56:F56" si="9">+C11/$P56*100000</f>
        <v>14.095715783384087</v>
      </c>
      <c r="D56" s="61">
        <f t="shared" si="9"/>
        <v>16.445001747281434</v>
      </c>
      <c r="E56" s="61">
        <f t="shared" si="9"/>
        <v>12.921072801435415</v>
      </c>
      <c r="F56" s="61">
        <f t="shared" si="9"/>
        <v>16.528904817420628</v>
      </c>
      <c r="G56" s="61">
        <f t="shared" si="3"/>
        <v>16.031081043183882</v>
      </c>
      <c r="H56" s="61">
        <f t="shared" si="4"/>
        <v>15.730104868760304</v>
      </c>
      <c r="I56" s="61">
        <f t="shared" si="4"/>
        <v>12.801627898512374</v>
      </c>
      <c r="J56" s="62"/>
      <c r="K56" s="62"/>
      <c r="L56" s="62"/>
      <c r="M56" s="62"/>
      <c r="N56" s="62"/>
      <c r="O56" s="62"/>
      <c r="P56" s="62">
        <v>2383703</v>
      </c>
      <c r="Q56" s="62">
        <v>2389109</v>
      </c>
      <c r="R56" s="62">
        <v>2390321</v>
      </c>
      <c r="S56" s="62"/>
      <c r="T56" s="62"/>
    </row>
    <row r="57" spans="1:20" ht="15" thickBot="1" x14ac:dyDescent="0.25">
      <c r="A57" s="62"/>
      <c r="B57" s="39" t="s">
        <v>576</v>
      </c>
      <c r="C57" s="61">
        <f t="shared" ref="C57:F57" si="10">+C12/$P57*100000</f>
        <v>18.85718727538115</v>
      </c>
      <c r="D57" s="61">
        <f t="shared" si="10"/>
        <v>22.503869801917965</v>
      </c>
      <c r="E57" s="61">
        <f t="shared" si="10"/>
        <v>16.458054034238508</v>
      </c>
      <c r="F57" s="61">
        <f t="shared" si="10"/>
        <v>24.567124389300631</v>
      </c>
      <c r="G57" s="61">
        <f t="shared" si="3"/>
        <v>21.154332502372139</v>
      </c>
      <c r="H57" s="61">
        <f t="shared" si="4"/>
        <v>21.542929268963945</v>
      </c>
      <c r="I57" s="61">
        <f t="shared" si="4"/>
        <v>17.272304524015148</v>
      </c>
      <c r="J57" s="62"/>
      <c r="K57" s="62"/>
      <c r="L57" s="62"/>
      <c r="M57" s="62"/>
      <c r="N57" s="62"/>
      <c r="O57" s="62"/>
      <c r="P57" s="62">
        <v>2084086</v>
      </c>
      <c r="Q57" s="62">
        <v>2103588</v>
      </c>
      <c r="R57" s="62">
        <v>2107420</v>
      </c>
      <c r="S57" s="62"/>
      <c r="T57" s="62"/>
    </row>
    <row r="58" spans="1:20" ht="15" thickBot="1" x14ac:dyDescent="0.25">
      <c r="A58" s="62"/>
      <c r="B58" s="39" t="s">
        <v>23</v>
      </c>
      <c r="C58" s="61">
        <f t="shared" ref="C58:F58" si="11">+C13/$P58*100000</f>
        <v>15.629027875731637</v>
      </c>
      <c r="D58" s="61">
        <f t="shared" si="11"/>
        <v>16.071955791238203</v>
      </c>
      <c r="E58" s="61">
        <f t="shared" si="11"/>
        <v>12.174190134780433</v>
      </c>
      <c r="F58" s="61">
        <f t="shared" si="11"/>
        <v>16.565504039945516</v>
      </c>
      <c r="G58" s="61">
        <f t="shared" si="3"/>
        <v>16.819791412209824</v>
      </c>
      <c r="H58" s="61">
        <f t="shared" si="4"/>
        <v>14.513806087618274</v>
      </c>
      <c r="I58" s="61">
        <f t="shared" si="4"/>
        <v>11.675495588844075</v>
      </c>
      <c r="J58" s="62"/>
      <c r="K58" s="62"/>
      <c r="L58" s="62"/>
      <c r="M58" s="62"/>
      <c r="N58" s="62"/>
      <c r="O58" s="62"/>
      <c r="P58" s="62">
        <v>7901963</v>
      </c>
      <c r="Q58" s="62">
        <v>8044095</v>
      </c>
      <c r="R58" s="62">
        <v>8068180</v>
      </c>
      <c r="S58" s="62"/>
      <c r="T58" s="62"/>
    </row>
    <row r="59" spans="1:20" ht="15" thickBot="1" x14ac:dyDescent="0.25">
      <c r="A59" s="62"/>
      <c r="B59" s="39" t="s">
        <v>577</v>
      </c>
      <c r="C59" s="61">
        <f t="shared" ref="C59:F59" si="12">+C14/$P59*100000</f>
        <v>20.47469467686695</v>
      </c>
      <c r="D59" s="61">
        <f t="shared" si="12"/>
        <v>22.065892858683387</v>
      </c>
      <c r="E59" s="61">
        <f t="shared" si="12"/>
        <v>18.749299058029848</v>
      </c>
      <c r="F59" s="61">
        <f t="shared" si="12"/>
        <v>24.864867973685801</v>
      </c>
      <c r="G59" s="61">
        <f t="shared" si="3"/>
        <v>22.947238398204085</v>
      </c>
      <c r="H59" s="61">
        <f t="shared" si="4"/>
        <v>22.167036832546881</v>
      </c>
      <c r="I59" s="61">
        <f t="shared" si="4"/>
        <v>16.718573233974752</v>
      </c>
      <c r="J59" s="62"/>
      <c r="K59" s="62"/>
      <c r="L59" s="62"/>
      <c r="M59" s="62"/>
      <c r="N59" s="62"/>
      <c r="O59" s="62"/>
      <c r="P59" s="62">
        <v>5216195</v>
      </c>
      <c r="Q59" s="62">
        <v>5338333</v>
      </c>
      <c r="R59" s="62">
        <v>5359309</v>
      </c>
      <c r="S59" s="62"/>
      <c r="T59" s="62"/>
    </row>
    <row r="60" spans="1:20" ht="15" thickBot="1" x14ac:dyDescent="0.25">
      <c r="A60" s="62"/>
      <c r="B60" s="39" t="s">
        <v>24</v>
      </c>
      <c r="C60" s="61">
        <f t="shared" ref="C60:F60" si="13">+C15/$P60*100000</f>
        <v>15.555256253876957</v>
      </c>
      <c r="D60" s="61">
        <f t="shared" si="13"/>
        <v>18.6852773293522</v>
      </c>
      <c r="E60" s="61">
        <f t="shared" si="13"/>
        <v>15.270708883379207</v>
      </c>
      <c r="F60" s="61">
        <f t="shared" si="13"/>
        <v>20.297712428839446</v>
      </c>
      <c r="G60" s="61">
        <f t="shared" si="3"/>
        <v>16.72701698362463</v>
      </c>
      <c r="H60" s="61">
        <f t="shared" si="4"/>
        <v>17.302008458970949</v>
      </c>
      <c r="I60" s="61">
        <f t="shared" si="4"/>
        <v>12.358577470693536</v>
      </c>
      <c r="J60" s="62"/>
      <c r="K60" s="62"/>
      <c r="L60" s="62"/>
      <c r="M60" s="62"/>
      <c r="N60" s="62"/>
      <c r="O60" s="62"/>
      <c r="P60" s="62">
        <v>1054306</v>
      </c>
      <c r="Q60" s="62">
        <v>1052190</v>
      </c>
      <c r="R60" s="62">
        <v>1051901</v>
      </c>
      <c r="S60" s="62"/>
      <c r="T60" s="62"/>
    </row>
    <row r="61" spans="1:20" ht="15" thickBot="1" x14ac:dyDescent="0.25">
      <c r="A61" s="62"/>
      <c r="B61" s="39" t="s">
        <v>16</v>
      </c>
      <c r="C61" s="61">
        <f t="shared" ref="C61:F61" si="14">+C16/$P61*100000</f>
        <v>18.040885759332362</v>
      </c>
      <c r="D61" s="61">
        <f t="shared" si="14"/>
        <v>22.412188674324597</v>
      </c>
      <c r="E61" s="61">
        <f t="shared" si="14"/>
        <v>14.040032243915741</v>
      </c>
      <c r="F61" s="61">
        <f t="shared" si="14"/>
        <v>22.115829154664105</v>
      </c>
      <c r="G61" s="61">
        <f t="shared" si="3"/>
        <v>19.030902120190309</v>
      </c>
      <c r="H61" s="61">
        <f t="shared" si="4"/>
        <v>21.352420969259533</v>
      </c>
      <c r="I61" s="61">
        <f t="shared" si="4"/>
        <v>15.885019060175777</v>
      </c>
      <c r="J61" s="62"/>
      <c r="K61" s="62"/>
      <c r="L61" s="62"/>
      <c r="M61" s="62"/>
      <c r="N61" s="62"/>
      <c r="O61" s="62"/>
      <c r="P61" s="62">
        <v>2699424</v>
      </c>
      <c r="Q61" s="62">
        <v>2706125</v>
      </c>
      <c r="R61" s="62">
        <v>2706953</v>
      </c>
      <c r="S61" s="62"/>
      <c r="T61" s="62"/>
    </row>
    <row r="62" spans="1:20" ht="15" thickBot="1" x14ac:dyDescent="0.25">
      <c r="A62" s="62"/>
      <c r="B62" s="39" t="s">
        <v>578</v>
      </c>
      <c r="C62" s="61">
        <f t="shared" ref="C62:F62" si="15">+C17/$P62*100000</f>
        <v>16.31280301831967</v>
      </c>
      <c r="D62" s="61">
        <f t="shared" si="15"/>
        <v>16.647499244386889</v>
      </c>
      <c r="E62" s="61">
        <f t="shared" si="15"/>
        <v>13.446057082004796</v>
      </c>
      <c r="F62" s="61">
        <f t="shared" si="15"/>
        <v>17.942628119168738</v>
      </c>
      <c r="G62" s="61">
        <f t="shared" si="3"/>
        <v>19.351388657640666</v>
      </c>
      <c r="H62" s="61">
        <f t="shared" si="4"/>
        <v>18.532054432667646</v>
      </c>
      <c r="I62" s="61">
        <f t="shared" si="4"/>
        <v>14.805808013866736</v>
      </c>
      <c r="J62" s="62"/>
      <c r="K62" s="62"/>
      <c r="L62" s="62"/>
      <c r="M62" s="62"/>
      <c r="N62" s="62"/>
      <c r="O62" s="62"/>
      <c r="P62" s="62">
        <v>6871903</v>
      </c>
      <c r="Q62" s="62">
        <v>7033087</v>
      </c>
      <c r="R62" s="62">
        <v>7058041</v>
      </c>
      <c r="S62" s="62"/>
      <c r="T62" s="62"/>
    </row>
    <row r="63" spans="1:20" ht="15" thickBot="1" x14ac:dyDescent="0.25">
      <c r="A63" s="62"/>
      <c r="B63" s="39" t="s">
        <v>579</v>
      </c>
      <c r="C63" s="61">
        <f t="shared" ref="C63:F63" si="16">+C18/$P63*100000</f>
        <v>22.233793819907557</v>
      </c>
      <c r="D63" s="61">
        <f t="shared" si="16"/>
        <v>19.011504860500665</v>
      </c>
      <c r="E63" s="61">
        <f t="shared" si="16"/>
        <v>20.364866223451561</v>
      </c>
      <c r="F63" s="61">
        <f t="shared" si="16"/>
        <v>31.642877581375689</v>
      </c>
      <c r="G63" s="61">
        <f t="shared" si="3"/>
        <v>24.101580211521572</v>
      </c>
      <c r="H63" s="61">
        <f t="shared" si="4"/>
        <v>27.235138280224813</v>
      </c>
      <c r="I63" s="61">
        <f t="shared" si="4"/>
        <v>18.728125390830584</v>
      </c>
      <c r="J63" s="62"/>
      <c r="K63" s="62"/>
      <c r="L63" s="62"/>
      <c r="M63" s="62"/>
      <c r="N63" s="62"/>
      <c r="O63" s="62"/>
      <c r="P63" s="62">
        <v>1551692</v>
      </c>
      <c r="Q63" s="62">
        <v>1572511</v>
      </c>
      <c r="R63" s="62">
        <v>1575171</v>
      </c>
      <c r="S63" s="62"/>
      <c r="T63" s="62"/>
    </row>
    <row r="64" spans="1:20" ht="15" thickBot="1" x14ac:dyDescent="0.25">
      <c r="A64" s="62"/>
      <c r="B64" s="39" t="s">
        <v>580</v>
      </c>
      <c r="C64" s="61">
        <f t="shared" ref="C64:F64" si="17">+C19/$P64*100000</f>
        <v>24.99423496068615</v>
      </c>
      <c r="D64" s="61">
        <f t="shared" si="17"/>
        <v>16.216497682826134</v>
      </c>
      <c r="E64" s="61">
        <f t="shared" si="17"/>
        <v>12.497117480343075</v>
      </c>
      <c r="F64" s="61">
        <f t="shared" si="17"/>
        <v>17.555474555720036</v>
      </c>
      <c r="G64" s="61">
        <f t="shared" si="3"/>
        <v>16.637685683197851</v>
      </c>
      <c r="H64" s="61">
        <f t="shared" si="4"/>
        <v>13.082540541176193</v>
      </c>
      <c r="I64" s="61">
        <f t="shared" si="4"/>
        <v>14.405494079047944</v>
      </c>
      <c r="J64" s="62"/>
      <c r="K64" s="62"/>
      <c r="L64" s="62"/>
      <c r="M64" s="62"/>
      <c r="N64" s="62"/>
      <c r="O64" s="62"/>
      <c r="P64" s="62">
        <v>672155</v>
      </c>
      <c r="Q64" s="62">
        <v>679181</v>
      </c>
      <c r="R64" s="62">
        <v>680296</v>
      </c>
      <c r="S64" s="62"/>
      <c r="T64" s="62"/>
    </row>
    <row r="65" spans="1:26" ht="15" thickBot="1" x14ac:dyDescent="0.25">
      <c r="A65" s="62"/>
      <c r="B65" s="39" t="s">
        <v>581</v>
      </c>
      <c r="C65" s="61">
        <f t="shared" ref="C65:F65" si="18">+C20/$P65*100000</f>
        <v>13.626301830707186</v>
      </c>
      <c r="D65" s="61">
        <f t="shared" si="18"/>
        <v>15.070148382305298</v>
      </c>
      <c r="E65" s="61">
        <f t="shared" si="18"/>
        <v>11.099570365410491</v>
      </c>
      <c r="F65" s="61">
        <f t="shared" si="18"/>
        <v>13.220219988070218</v>
      </c>
      <c r="G65" s="61">
        <f t="shared" si="3"/>
        <v>15.919825070271454</v>
      </c>
      <c r="H65" s="61">
        <f t="shared" si="4"/>
        <v>14.283737718336333</v>
      </c>
      <c r="I65" s="61">
        <f t="shared" si="4"/>
        <v>9.5821939552475719</v>
      </c>
      <c r="J65" s="62"/>
      <c r="K65" s="62"/>
      <c r="L65" s="62"/>
      <c r="M65" s="62"/>
      <c r="N65" s="62"/>
      <c r="O65" s="62"/>
      <c r="P65" s="62">
        <v>2216302</v>
      </c>
      <c r="Q65" s="62">
        <v>2229924</v>
      </c>
      <c r="R65" s="62">
        <v>2233309</v>
      </c>
      <c r="S65" s="62"/>
      <c r="T65" s="62"/>
    </row>
    <row r="66" spans="1:26" ht="15" thickBot="1" x14ac:dyDescent="0.25">
      <c r="A66" s="62"/>
      <c r="B66" s="39" t="s">
        <v>17</v>
      </c>
      <c r="C66" s="61">
        <f t="shared" ref="C66:F66" si="19">+C21/$P66*100000</f>
        <v>16.134937725346123</v>
      </c>
      <c r="D66" s="61">
        <f t="shared" si="19"/>
        <v>16.755512253244053</v>
      </c>
      <c r="E66" s="61">
        <f t="shared" si="19"/>
        <v>20.478959420631622</v>
      </c>
      <c r="F66" s="61">
        <f t="shared" si="19"/>
        <v>26.064130171712971</v>
      </c>
      <c r="G66" s="61">
        <f t="shared" si="3"/>
        <v>20.967010875095198</v>
      </c>
      <c r="H66" s="61">
        <f t="shared" si="4"/>
        <v>21.213537311230262</v>
      </c>
      <c r="I66" s="61">
        <f t="shared" si="4"/>
        <v>15.98701362585469</v>
      </c>
      <c r="J66" s="62"/>
      <c r="K66" s="62"/>
      <c r="L66" s="62"/>
      <c r="M66" s="62"/>
      <c r="N66" s="62"/>
      <c r="O66" s="62"/>
      <c r="P66" s="62">
        <v>322282</v>
      </c>
      <c r="Q66" s="62">
        <v>324319</v>
      </c>
      <c r="R66" s="62">
        <v>325264</v>
      </c>
      <c r="S66" s="62"/>
      <c r="T66" s="62"/>
    </row>
    <row r="67" spans="1:26" ht="15" thickBot="1" x14ac:dyDescent="0.25">
      <c r="A67" s="62"/>
      <c r="B67" s="40" t="s">
        <v>25</v>
      </c>
      <c r="C67" s="63">
        <f t="shared" ref="C67:F67" si="20">+C22/$P67*100000</f>
        <v>18.621051841536552</v>
      </c>
      <c r="D67" s="63">
        <f t="shared" si="20"/>
        <v>19.276136868349599</v>
      </c>
      <c r="E67" s="63">
        <f t="shared" si="20"/>
        <v>15.643014513294391</v>
      </c>
      <c r="F67" s="63">
        <f t="shared" si="20"/>
        <v>21.497187054496688</v>
      </c>
      <c r="G67" s="63">
        <f t="shared" si="3"/>
        <v>20.120016091084015</v>
      </c>
      <c r="H67" s="63">
        <f t="shared" si="4"/>
        <v>20.248832556745555</v>
      </c>
      <c r="I67" s="63">
        <f>+I22/$R67*100000</f>
        <v>15.293698752250995</v>
      </c>
      <c r="J67" s="62"/>
      <c r="K67" s="62"/>
      <c r="L67" s="62"/>
      <c r="M67" s="62"/>
      <c r="N67" s="62"/>
      <c r="O67" s="62"/>
      <c r="P67" s="62">
        <v>48085361</v>
      </c>
      <c r="Q67" s="62">
        <v>48692804</v>
      </c>
      <c r="R67" s="62">
        <v>48797875</v>
      </c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zoomScaleNormal="100" workbookViewId="0">
      <selection activeCell="L17" sqref="L17"/>
    </sheetView>
  </sheetViews>
  <sheetFormatPr baseColWidth="10" defaultColWidth="9.140625" defaultRowHeight="12.75" x14ac:dyDescent="0.2"/>
  <cols>
    <col min="1" max="1" width="1.42578125" style="2" customWidth="1"/>
    <col min="2" max="2" width="35.7109375" style="2" customWidth="1"/>
    <col min="3" max="14" width="12.28515625" style="2" customWidth="1"/>
    <col min="15" max="15" width="11.7109375" style="2" customWidth="1"/>
    <col min="16" max="16" width="12.28515625" style="2" hidden="1" customWidth="1"/>
    <col min="17" max="17" width="16.5703125" style="2" hidden="1" customWidth="1"/>
    <col min="18" max="18" width="11.7109375" style="2" hidden="1" customWidth="1"/>
    <col min="19" max="19" width="10" style="2" customWidth="1"/>
    <col min="20" max="20" width="13.140625" style="2" customWidth="1"/>
    <col min="21" max="21" width="11.7109375" style="2" customWidth="1"/>
    <col min="22" max="22" width="13.28515625" style="2" customWidth="1"/>
    <col min="23" max="23" width="8.5703125" style="2" customWidth="1"/>
    <col min="24" max="69" width="12.28515625" style="2" customWidth="1"/>
    <col min="70" max="16384" width="9.140625" style="2"/>
  </cols>
  <sheetData>
    <row r="1" spans="1:10" s="17" customFormat="1" ht="17.25" customHeight="1" x14ac:dyDescent="0.2">
      <c r="J1" s="6"/>
    </row>
    <row r="2" spans="1:10" s="17" customFormat="1" ht="39" customHeight="1" x14ac:dyDescent="0.2">
      <c r="B2" s="38"/>
      <c r="C2" s="47"/>
      <c r="D2" s="48"/>
    </row>
    <row r="3" spans="1:10" s="17" customFormat="1" ht="12.75" customHeight="1" x14ac:dyDescent="0.2"/>
    <row r="4" spans="1:10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  <c r="I4" s="25" t="s">
        <v>608</v>
      </c>
    </row>
    <row r="5" spans="1:10" s="17" customFormat="1" ht="17.100000000000001" customHeight="1" thickBot="1" x14ac:dyDescent="0.25">
      <c r="A5" s="2"/>
      <c r="B5" s="39" t="s">
        <v>12</v>
      </c>
      <c r="C5" s="28">
        <v>2301</v>
      </c>
      <c r="D5" s="28">
        <v>2066</v>
      </c>
      <c r="E5" s="28">
        <v>1911</v>
      </c>
      <c r="F5" s="28">
        <v>2359</v>
      </c>
      <c r="G5" s="28">
        <v>2328</v>
      </c>
      <c r="H5" s="28">
        <v>2468</v>
      </c>
      <c r="I5" s="28">
        <v>1919</v>
      </c>
      <c r="J5" s="64"/>
    </row>
    <row r="6" spans="1:10" s="17" customFormat="1" ht="17.100000000000001" customHeight="1" thickBot="1" x14ac:dyDescent="0.25">
      <c r="A6" s="2"/>
      <c r="B6" s="39" t="s">
        <v>13</v>
      </c>
      <c r="C6" s="28">
        <v>338</v>
      </c>
      <c r="D6" s="28">
        <v>491</v>
      </c>
      <c r="E6" s="28">
        <v>341</v>
      </c>
      <c r="F6" s="28">
        <v>435</v>
      </c>
      <c r="G6" s="28">
        <v>400</v>
      </c>
      <c r="H6" s="28">
        <v>421</v>
      </c>
      <c r="I6" s="28">
        <v>321</v>
      </c>
    </row>
    <row r="7" spans="1:10" s="17" customFormat="1" ht="17.100000000000001" customHeight="1" thickBot="1" x14ac:dyDescent="0.25">
      <c r="A7" s="2"/>
      <c r="B7" s="39" t="s">
        <v>561</v>
      </c>
      <c r="C7" s="28">
        <v>300</v>
      </c>
      <c r="D7" s="28">
        <v>205</v>
      </c>
      <c r="E7" s="28">
        <v>264</v>
      </c>
      <c r="F7" s="28">
        <v>352</v>
      </c>
      <c r="G7" s="28">
        <v>339</v>
      </c>
      <c r="H7" s="28">
        <v>283</v>
      </c>
      <c r="I7" s="28">
        <v>227</v>
      </c>
    </row>
    <row r="8" spans="1:10" s="17" customFormat="1" ht="17.100000000000001" customHeight="1" thickBot="1" x14ac:dyDescent="0.25">
      <c r="A8" s="2"/>
      <c r="B8" s="39" t="s">
        <v>53</v>
      </c>
      <c r="C8" s="28">
        <v>414</v>
      </c>
      <c r="D8" s="28">
        <v>464</v>
      </c>
      <c r="E8" s="28">
        <v>333</v>
      </c>
      <c r="F8" s="28">
        <v>488</v>
      </c>
      <c r="G8" s="28">
        <v>495</v>
      </c>
      <c r="H8" s="28">
        <v>471</v>
      </c>
      <c r="I8" s="28">
        <v>346</v>
      </c>
    </row>
    <row r="9" spans="1:10" s="17" customFormat="1" ht="17.100000000000001" customHeight="1" thickBot="1" x14ac:dyDescent="0.25">
      <c r="A9" s="2"/>
      <c r="B9" s="39" t="s">
        <v>14</v>
      </c>
      <c r="C9" s="28">
        <v>764</v>
      </c>
      <c r="D9" s="28">
        <v>778</v>
      </c>
      <c r="E9" s="28">
        <v>610</v>
      </c>
      <c r="F9" s="28">
        <v>821</v>
      </c>
      <c r="G9" s="28">
        <v>639</v>
      </c>
      <c r="H9" s="28">
        <v>808</v>
      </c>
      <c r="I9" s="28">
        <v>628</v>
      </c>
    </row>
    <row r="10" spans="1:10" s="17" customFormat="1" ht="17.100000000000001" customHeight="1" thickBot="1" x14ac:dyDescent="0.25">
      <c r="A10" s="2"/>
      <c r="B10" s="39" t="s">
        <v>15</v>
      </c>
      <c r="C10" s="28">
        <v>137</v>
      </c>
      <c r="D10" s="28">
        <v>141</v>
      </c>
      <c r="E10" s="28">
        <v>125</v>
      </c>
      <c r="F10" s="28">
        <v>229</v>
      </c>
      <c r="G10" s="28">
        <v>194</v>
      </c>
      <c r="H10" s="28">
        <v>174</v>
      </c>
      <c r="I10" s="28">
        <v>122</v>
      </c>
    </row>
    <row r="11" spans="1:10" s="17" customFormat="1" ht="17.100000000000001" customHeight="1" thickBot="1" x14ac:dyDescent="0.25">
      <c r="A11" s="2"/>
      <c r="B11" s="39" t="s">
        <v>52</v>
      </c>
      <c r="C11" s="28">
        <v>533</v>
      </c>
      <c r="D11" s="28">
        <v>589</v>
      </c>
      <c r="E11" s="28">
        <v>461</v>
      </c>
      <c r="F11" s="28">
        <v>604</v>
      </c>
      <c r="G11" s="28">
        <v>647</v>
      </c>
      <c r="H11" s="28">
        <v>649</v>
      </c>
      <c r="I11" s="28">
        <v>471</v>
      </c>
    </row>
    <row r="12" spans="1:10" s="17" customFormat="1" ht="17.100000000000001" customHeight="1" thickBot="1" x14ac:dyDescent="0.25">
      <c r="A12" s="2"/>
      <c r="B12" s="39" t="s">
        <v>36</v>
      </c>
      <c r="C12" s="28">
        <v>471</v>
      </c>
      <c r="D12" s="28">
        <v>590</v>
      </c>
      <c r="E12" s="28">
        <v>530</v>
      </c>
      <c r="F12" s="28">
        <v>623</v>
      </c>
      <c r="G12" s="28">
        <v>590</v>
      </c>
      <c r="H12" s="28">
        <v>615</v>
      </c>
      <c r="I12" s="28">
        <v>467</v>
      </c>
    </row>
    <row r="13" spans="1:10" s="17" customFormat="1" ht="17.100000000000001" customHeight="1" thickBot="1" x14ac:dyDescent="0.25">
      <c r="A13" s="2"/>
      <c r="B13" s="39" t="s">
        <v>23</v>
      </c>
      <c r="C13" s="28">
        <v>2597</v>
      </c>
      <c r="D13" s="28">
        <v>2860</v>
      </c>
      <c r="E13" s="28">
        <v>1998</v>
      </c>
      <c r="F13" s="28">
        <v>2585</v>
      </c>
      <c r="G13" s="28">
        <v>2791</v>
      </c>
      <c r="H13" s="28">
        <v>2596</v>
      </c>
      <c r="I13" s="28">
        <v>2089</v>
      </c>
    </row>
    <row r="14" spans="1:10" s="17" customFormat="1" ht="17.100000000000001" customHeight="1" thickBot="1" x14ac:dyDescent="0.25">
      <c r="A14" s="2"/>
      <c r="B14" s="39" t="s">
        <v>54</v>
      </c>
      <c r="C14" s="28">
        <v>1626</v>
      </c>
      <c r="D14" s="28">
        <v>1708</v>
      </c>
      <c r="E14" s="28">
        <v>1473</v>
      </c>
      <c r="F14" s="28">
        <v>1829</v>
      </c>
      <c r="G14" s="28">
        <v>1757</v>
      </c>
      <c r="H14" s="28">
        <v>1839</v>
      </c>
      <c r="I14" s="28">
        <v>1386</v>
      </c>
    </row>
    <row r="15" spans="1:10" s="17" customFormat="1" ht="17.100000000000001" customHeight="1" thickBot="1" x14ac:dyDescent="0.25">
      <c r="A15" s="2"/>
      <c r="B15" s="39" t="s">
        <v>24</v>
      </c>
      <c r="C15" s="28">
        <v>242</v>
      </c>
      <c r="D15" s="28">
        <v>297</v>
      </c>
      <c r="E15" s="28">
        <v>216</v>
      </c>
      <c r="F15" s="28">
        <v>297</v>
      </c>
      <c r="G15" s="28">
        <v>247</v>
      </c>
      <c r="H15" s="28">
        <v>291</v>
      </c>
      <c r="I15" s="28">
        <v>220</v>
      </c>
    </row>
    <row r="16" spans="1:10" s="17" customFormat="1" ht="17.100000000000001" customHeight="1" thickBot="1" x14ac:dyDescent="0.25">
      <c r="A16" s="2"/>
      <c r="B16" s="39" t="s">
        <v>16</v>
      </c>
      <c r="C16" s="28">
        <v>613</v>
      </c>
      <c r="D16" s="28">
        <v>877</v>
      </c>
      <c r="E16" s="28">
        <v>627</v>
      </c>
      <c r="F16" s="28">
        <v>795</v>
      </c>
      <c r="G16" s="28">
        <v>735</v>
      </c>
      <c r="H16" s="28">
        <v>809</v>
      </c>
      <c r="I16" s="28">
        <v>613</v>
      </c>
    </row>
    <row r="17" spans="1:9" s="17" customFormat="1" ht="17.100000000000001" customHeight="1" thickBot="1" x14ac:dyDescent="0.25">
      <c r="A17" s="2"/>
      <c r="B17" s="39" t="s">
        <v>562</v>
      </c>
      <c r="C17" s="28">
        <v>1353</v>
      </c>
      <c r="D17" s="28">
        <v>1812</v>
      </c>
      <c r="E17" s="28">
        <v>1363</v>
      </c>
      <c r="F17" s="28">
        <v>1656</v>
      </c>
      <c r="G17" s="28">
        <v>1811</v>
      </c>
      <c r="H17" s="28">
        <v>1816</v>
      </c>
      <c r="I17" s="28">
        <v>1347</v>
      </c>
    </row>
    <row r="18" spans="1:9" s="17" customFormat="1" ht="17.100000000000001" customHeight="1" thickBot="1" x14ac:dyDescent="0.25">
      <c r="A18" s="2"/>
      <c r="B18" s="39" t="s">
        <v>563</v>
      </c>
      <c r="C18" s="28">
        <v>363</v>
      </c>
      <c r="D18" s="28">
        <v>396</v>
      </c>
      <c r="E18" s="28">
        <v>365</v>
      </c>
      <c r="F18" s="28">
        <v>498</v>
      </c>
      <c r="G18" s="28">
        <v>438</v>
      </c>
      <c r="H18" s="28">
        <v>461</v>
      </c>
      <c r="I18" s="28">
        <v>315</v>
      </c>
    </row>
    <row r="19" spans="1:9" s="17" customFormat="1" ht="17.100000000000001" customHeight="1" thickBot="1" x14ac:dyDescent="0.25">
      <c r="A19" s="2"/>
      <c r="B19" s="39" t="s">
        <v>564</v>
      </c>
      <c r="C19" s="28">
        <v>193</v>
      </c>
      <c r="D19" s="28">
        <v>214</v>
      </c>
      <c r="E19" s="28">
        <v>146</v>
      </c>
      <c r="F19" s="28">
        <v>196</v>
      </c>
      <c r="G19" s="28">
        <v>194</v>
      </c>
      <c r="H19" s="28">
        <v>234</v>
      </c>
      <c r="I19" s="28">
        <v>153</v>
      </c>
    </row>
    <row r="20" spans="1:9" s="17" customFormat="1" ht="17.100000000000001" customHeight="1" thickBot="1" x14ac:dyDescent="0.25">
      <c r="A20" s="2"/>
      <c r="B20" s="39" t="s">
        <v>37</v>
      </c>
      <c r="C20" s="28">
        <v>553</v>
      </c>
      <c r="D20" s="28">
        <v>608</v>
      </c>
      <c r="E20" s="28">
        <v>459</v>
      </c>
      <c r="F20" s="28">
        <v>592</v>
      </c>
      <c r="G20" s="28">
        <v>627</v>
      </c>
      <c r="H20" s="28">
        <v>699</v>
      </c>
      <c r="I20" s="28">
        <v>482</v>
      </c>
    </row>
    <row r="21" spans="1:9" s="17" customFormat="1" ht="17.100000000000001" customHeight="1" thickBot="1" x14ac:dyDescent="0.25">
      <c r="A21" s="2"/>
      <c r="B21" s="39" t="s">
        <v>17</v>
      </c>
      <c r="C21" s="28">
        <v>41</v>
      </c>
      <c r="D21" s="28">
        <v>112</v>
      </c>
      <c r="E21" s="28">
        <v>81</v>
      </c>
      <c r="F21" s="28">
        <v>94</v>
      </c>
      <c r="G21" s="28">
        <v>95</v>
      </c>
      <c r="H21" s="28">
        <v>114</v>
      </c>
      <c r="I21" s="28">
        <v>83</v>
      </c>
    </row>
    <row r="22" spans="1:9" s="17" customFormat="1" ht="17.100000000000001" customHeight="1" thickBot="1" x14ac:dyDescent="0.25">
      <c r="B22" s="40" t="s">
        <v>25</v>
      </c>
      <c r="C22" s="42">
        <v>12839</v>
      </c>
      <c r="D22" s="42">
        <v>14208</v>
      </c>
      <c r="E22" s="42">
        <v>11303</v>
      </c>
      <c r="F22" s="42">
        <v>14453</v>
      </c>
      <c r="G22" s="42">
        <v>14327</v>
      </c>
      <c r="H22" s="42">
        <v>14748</v>
      </c>
      <c r="I22" s="42">
        <v>11189</v>
      </c>
    </row>
    <row r="25" spans="1:9" ht="39" customHeight="1" x14ac:dyDescent="0.2">
      <c r="B25" s="17"/>
      <c r="C25" s="26" t="s">
        <v>603</v>
      </c>
      <c r="D25" s="26" t="s">
        <v>606</v>
      </c>
      <c r="E25" s="26" t="s">
        <v>609</v>
      </c>
    </row>
    <row r="26" spans="1:9" ht="17.100000000000001" customHeight="1" thickBot="1" x14ac:dyDescent="0.25">
      <c r="B26" s="39" t="s">
        <v>12</v>
      </c>
      <c r="C26" s="29">
        <f t="shared" ref="C26:E43" si="0">+(G5-C5)/C5</f>
        <v>1.1734028683181226E-2</v>
      </c>
      <c r="D26" s="29">
        <f t="shared" si="0"/>
        <v>0.19457889641819942</v>
      </c>
      <c r="E26" s="29">
        <f t="shared" si="0"/>
        <v>4.1862899005756151E-3</v>
      </c>
    </row>
    <row r="27" spans="1:9" ht="17.100000000000001" customHeight="1" thickBot="1" x14ac:dyDescent="0.25">
      <c r="B27" s="39" t="s">
        <v>13</v>
      </c>
      <c r="C27" s="29">
        <f t="shared" si="0"/>
        <v>0.18343195266272189</v>
      </c>
      <c r="D27" s="29">
        <f t="shared" si="0"/>
        <v>-0.1425661914460285</v>
      </c>
      <c r="E27" s="29">
        <f t="shared" si="0"/>
        <v>-5.865102639296188E-2</v>
      </c>
    </row>
    <row r="28" spans="1:9" ht="17.100000000000001" customHeight="1" thickBot="1" x14ac:dyDescent="0.25">
      <c r="B28" s="39" t="s">
        <v>561</v>
      </c>
      <c r="C28" s="29">
        <f t="shared" si="0"/>
        <v>0.13</v>
      </c>
      <c r="D28" s="29">
        <f t="shared" si="0"/>
        <v>0.38048780487804879</v>
      </c>
      <c r="E28" s="29">
        <f t="shared" si="0"/>
        <v>-0.14015151515151514</v>
      </c>
    </row>
    <row r="29" spans="1:9" ht="17.100000000000001" customHeight="1" thickBot="1" x14ac:dyDescent="0.25">
      <c r="B29" s="39" t="s">
        <v>53</v>
      </c>
      <c r="C29" s="29">
        <f t="shared" si="0"/>
        <v>0.19565217391304349</v>
      </c>
      <c r="D29" s="29">
        <f t="shared" si="0"/>
        <v>1.5086206896551725E-2</v>
      </c>
      <c r="E29" s="29">
        <f t="shared" si="0"/>
        <v>3.903903903903904E-2</v>
      </c>
    </row>
    <row r="30" spans="1:9" ht="17.100000000000001" customHeight="1" thickBot="1" x14ac:dyDescent="0.25">
      <c r="B30" s="39" t="s">
        <v>14</v>
      </c>
      <c r="C30" s="29">
        <f t="shared" si="0"/>
        <v>-0.16361256544502617</v>
      </c>
      <c r="D30" s="29">
        <f t="shared" si="0"/>
        <v>3.8560411311053984E-2</v>
      </c>
      <c r="E30" s="29">
        <f t="shared" si="0"/>
        <v>2.9508196721311476E-2</v>
      </c>
    </row>
    <row r="31" spans="1:9" ht="17.100000000000001" customHeight="1" thickBot="1" x14ac:dyDescent="0.25">
      <c r="B31" s="39" t="s">
        <v>15</v>
      </c>
      <c r="C31" s="29">
        <f t="shared" si="0"/>
        <v>0.41605839416058393</v>
      </c>
      <c r="D31" s="29">
        <f t="shared" si="0"/>
        <v>0.23404255319148937</v>
      </c>
      <c r="E31" s="29">
        <f t="shared" si="0"/>
        <v>-2.4E-2</v>
      </c>
    </row>
    <row r="32" spans="1:9" ht="17.100000000000001" customHeight="1" thickBot="1" x14ac:dyDescent="0.25">
      <c r="B32" s="39" t="s">
        <v>52</v>
      </c>
      <c r="C32" s="29">
        <f t="shared" si="0"/>
        <v>0.21388367729831145</v>
      </c>
      <c r="D32" s="29">
        <f t="shared" si="0"/>
        <v>0.10186757215619695</v>
      </c>
      <c r="E32" s="29">
        <f t="shared" si="0"/>
        <v>2.1691973969631236E-2</v>
      </c>
    </row>
    <row r="33" spans="1:26" ht="17.100000000000001" customHeight="1" thickBot="1" x14ac:dyDescent="0.25">
      <c r="B33" s="39" t="s">
        <v>36</v>
      </c>
      <c r="C33" s="29">
        <f t="shared" si="0"/>
        <v>0.25265392781316348</v>
      </c>
      <c r="D33" s="29">
        <f t="shared" si="0"/>
        <v>4.2372881355932202E-2</v>
      </c>
      <c r="E33" s="29">
        <f t="shared" si="0"/>
        <v>-0.11886792452830189</v>
      </c>
    </row>
    <row r="34" spans="1:26" ht="17.100000000000001" customHeight="1" thickBot="1" x14ac:dyDescent="0.25">
      <c r="B34" s="39" t="s">
        <v>23</v>
      </c>
      <c r="C34" s="29">
        <f t="shared" si="0"/>
        <v>7.4701578744705427E-2</v>
      </c>
      <c r="D34" s="29">
        <f t="shared" si="0"/>
        <v>-9.2307692307692313E-2</v>
      </c>
      <c r="E34" s="29">
        <f t="shared" si="0"/>
        <v>4.5545545545545546E-2</v>
      </c>
    </row>
    <row r="35" spans="1:26" ht="17.100000000000001" customHeight="1" thickBot="1" x14ac:dyDescent="0.25">
      <c r="B35" s="39" t="s">
        <v>54</v>
      </c>
      <c r="C35" s="29">
        <f t="shared" si="0"/>
        <v>8.0565805658056586E-2</v>
      </c>
      <c r="D35" s="29">
        <f t="shared" si="0"/>
        <v>7.6697892271662765E-2</v>
      </c>
      <c r="E35" s="29">
        <f t="shared" si="0"/>
        <v>-5.9063136456211814E-2</v>
      </c>
    </row>
    <row r="36" spans="1:26" ht="17.100000000000001" customHeight="1" thickBot="1" x14ac:dyDescent="0.25">
      <c r="B36" s="39" t="s">
        <v>24</v>
      </c>
      <c r="C36" s="29">
        <f t="shared" si="0"/>
        <v>2.0661157024793389E-2</v>
      </c>
      <c r="D36" s="29">
        <f t="shared" si="0"/>
        <v>-2.0202020202020204E-2</v>
      </c>
      <c r="E36" s="29">
        <f t="shared" si="0"/>
        <v>1.8518518518518517E-2</v>
      </c>
    </row>
    <row r="37" spans="1:26" ht="17.100000000000001" customHeight="1" thickBot="1" x14ac:dyDescent="0.25">
      <c r="B37" s="39" t="s">
        <v>16</v>
      </c>
      <c r="C37" s="29">
        <f t="shared" si="0"/>
        <v>0.19902120717781402</v>
      </c>
      <c r="D37" s="29">
        <f t="shared" si="0"/>
        <v>-7.7537058152793617E-2</v>
      </c>
      <c r="E37" s="29">
        <f t="shared" si="0"/>
        <v>-2.2328548644338118E-2</v>
      </c>
    </row>
    <row r="38" spans="1:26" ht="17.100000000000001" customHeight="1" thickBot="1" x14ac:dyDescent="0.25">
      <c r="B38" s="39" t="s">
        <v>562</v>
      </c>
      <c r="C38" s="29">
        <f t="shared" si="0"/>
        <v>0.3385070214338507</v>
      </c>
      <c r="D38" s="29">
        <f t="shared" si="0"/>
        <v>2.2075055187637969E-3</v>
      </c>
      <c r="E38" s="29">
        <f t="shared" si="0"/>
        <v>-1.173881144534116E-2</v>
      </c>
    </row>
    <row r="39" spans="1:26" ht="17.100000000000001" customHeight="1" thickBot="1" x14ac:dyDescent="0.25">
      <c r="B39" s="39" t="s">
        <v>563</v>
      </c>
      <c r="C39" s="29">
        <f t="shared" si="0"/>
        <v>0.20661157024793389</v>
      </c>
      <c r="D39" s="29">
        <f t="shared" si="0"/>
        <v>0.16414141414141414</v>
      </c>
      <c r="E39" s="29">
        <f t="shared" si="0"/>
        <v>-0.13698630136986301</v>
      </c>
    </row>
    <row r="40" spans="1:26" ht="17.100000000000001" customHeight="1" thickBot="1" x14ac:dyDescent="0.25">
      <c r="B40" s="39" t="s">
        <v>564</v>
      </c>
      <c r="C40" s="29">
        <f t="shared" si="0"/>
        <v>5.1813471502590676E-3</v>
      </c>
      <c r="D40" s="29">
        <f t="shared" si="0"/>
        <v>9.3457943925233641E-2</v>
      </c>
      <c r="E40" s="29">
        <f t="shared" si="0"/>
        <v>4.7945205479452052E-2</v>
      </c>
    </row>
    <row r="41" spans="1:26" ht="17.100000000000001" customHeight="1" thickBot="1" x14ac:dyDescent="0.25">
      <c r="B41" s="39" t="s">
        <v>37</v>
      </c>
      <c r="C41" s="29">
        <f t="shared" si="0"/>
        <v>0.13381555153707053</v>
      </c>
      <c r="D41" s="29">
        <f t="shared" si="0"/>
        <v>0.14967105263157895</v>
      </c>
      <c r="E41" s="29">
        <f t="shared" si="0"/>
        <v>5.0108932461873638E-2</v>
      </c>
    </row>
    <row r="42" spans="1:26" ht="17.100000000000001" customHeight="1" thickBot="1" x14ac:dyDescent="0.25">
      <c r="B42" s="39" t="s">
        <v>17</v>
      </c>
      <c r="C42" s="29">
        <f t="shared" si="0"/>
        <v>1.3170731707317074</v>
      </c>
      <c r="D42" s="29">
        <f t="shared" si="0"/>
        <v>1.7857142857142856E-2</v>
      </c>
      <c r="E42" s="29">
        <f t="shared" si="0"/>
        <v>2.4691358024691357E-2</v>
      </c>
    </row>
    <row r="43" spans="1:26" ht="17.100000000000001" customHeight="1" thickBot="1" x14ac:dyDescent="0.25">
      <c r="B43" s="40" t="s">
        <v>25</v>
      </c>
      <c r="C43" s="43">
        <f t="shared" si="0"/>
        <v>0.11589687670379313</v>
      </c>
      <c r="D43" s="43">
        <f t="shared" si="0"/>
        <v>3.8006756756756757E-2</v>
      </c>
      <c r="E43" s="43">
        <f t="shared" si="0"/>
        <v>-1.0085817924444837E-2</v>
      </c>
    </row>
    <row r="44" spans="1:26" x14ac:dyDescent="0.2">
      <c r="S44" s="20"/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25" t="s">
        <v>608</v>
      </c>
      <c r="J49" s="62"/>
      <c r="K49" s="62"/>
      <c r="L49" s="62"/>
      <c r="O49" s="62"/>
      <c r="P49" s="62">
        <v>2023</v>
      </c>
      <c r="Q49" s="62">
        <v>2024</v>
      </c>
      <c r="R49" s="78">
        <v>45474</v>
      </c>
      <c r="S49" s="62"/>
      <c r="T49" s="62"/>
    </row>
    <row r="50" spans="1:20" ht="15" thickBot="1" x14ac:dyDescent="0.25">
      <c r="A50" s="62"/>
      <c r="B50" s="39" t="s">
        <v>572</v>
      </c>
      <c r="C50" s="61">
        <f t="shared" ref="C50:E67" si="1">+C5/$P50*100000</f>
        <v>26.28905484164186</v>
      </c>
      <c r="D50" s="61">
        <f t="shared" si="1"/>
        <v>23.604166580978745</v>
      </c>
      <c r="E50" s="61">
        <f t="shared" si="1"/>
        <v>21.833282834583919</v>
      </c>
      <c r="F50" s="61">
        <f>+F5/$Q50*100000</f>
        <v>26.808426687419427</v>
      </c>
      <c r="G50" s="61">
        <f>+G5/$Q50*100000</f>
        <v>26.456132822514803</v>
      </c>
      <c r="H50" s="61">
        <f>+H5/$R50*100000</f>
        <v>28.023303397905021</v>
      </c>
      <c r="I50" s="61">
        <f>+I5/$R50*100000</f>
        <v>21.78959449780378</v>
      </c>
      <c r="J50" s="62"/>
      <c r="K50" s="62"/>
      <c r="L50" s="62"/>
      <c r="O50" s="62"/>
      <c r="P50" s="62">
        <v>8752692</v>
      </c>
      <c r="Q50" s="62">
        <v>8799472</v>
      </c>
      <c r="R50" s="62">
        <v>8806956</v>
      </c>
      <c r="S50" s="62"/>
      <c r="T50" s="62"/>
    </row>
    <row r="51" spans="1:20" ht="15" thickBot="1" x14ac:dyDescent="0.25">
      <c r="A51" s="62"/>
      <c r="B51" s="39" t="s">
        <v>573</v>
      </c>
      <c r="C51" s="61">
        <f t="shared" si="1"/>
        <v>25.199640047745117</v>
      </c>
      <c r="D51" s="61">
        <f t="shared" si="1"/>
        <v>36.606577702493645</v>
      </c>
      <c r="E51" s="61">
        <f t="shared" si="1"/>
        <v>25.423305491955873</v>
      </c>
      <c r="F51" s="61">
        <f t="shared" ref="F51:F67" si="2">+F6/$P51*100000</f>
        <v>32.431489410559543</v>
      </c>
      <c r="G51" s="61">
        <f t="shared" ref="G51:G67" si="3">+G6/$Q51*100000</f>
        <v>29.699897386854531</v>
      </c>
      <c r="H51" s="61">
        <f t="shared" ref="H51:I67" si="4">+H6/$R51*100000</f>
        <v>31.226681975899826</v>
      </c>
      <c r="I51" s="61">
        <f t="shared" si="4"/>
        <v>23.809417848607705</v>
      </c>
      <c r="J51" s="62"/>
      <c r="K51" s="62"/>
      <c r="L51" s="62"/>
      <c r="O51" s="62"/>
      <c r="P51" s="62">
        <v>1341289</v>
      </c>
      <c r="Q51" s="62">
        <v>1346806</v>
      </c>
      <c r="R51" s="62">
        <v>1348206</v>
      </c>
      <c r="S51" s="62"/>
      <c r="T51" s="62"/>
    </row>
    <row r="52" spans="1:20" ht="15" thickBot="1" x14ac:dyDescent="0.25">
      <c r="A52" s="62"/>
      <c r="B52" s="39" t="s">
        <v>574</v>
      </c>
      <c r="C52" s="61">
        <f t="shared" si="1"/>
        <v>29.819295071864499</v>
      </c>
      <c r="D52" s="61">
        <f t="shared" si="1"/>
        <v>20.37651829910741</v>
      </c>
      <c r="E52" s="61">
        <f t="shared" si="1"/>
        <v>26.240979663240761</v>
      </c>
      <c r="F52" s="61">
        <f t="shared" si="2"/>
        <v>34.987972884321017</v>
      </c>
      <c r="G52" s="61">
        <f t="shared" si="3"/>
        <v>33.620012535603493</v>
      </c>
      <c r="H52" s="61">
        <f t="shared" si="4"/>
        <v>28.018193014658564</v>
      </c>
      <c r="I52" s="61">
        <f t="shared" si="4"/>
        <v>22.473956941086552</v>
      </c>
      <c r="J52" s="62"/>
      <c r="K52" s="62"/>
      <c r="L52" s="62"/>
      <c r="O52" s="62"/>
      <c r="P52" s="62">
        <v>1006060</v>
      </c>
      <c r="Q52" s="62">
        <v>1008328</v>
      </c>
      <c r="R52" s="62">
        <v>1010058</v>
      </c>
      <c r="S52" s="62"/>
      <c r="T52" s="62"/>
    </row>
    <row r="53" spans="1:20" ht="15" thickBot="1" x14ac:dyDescent="0.25">
      <c r="A53" s="62"/>
      <c r="B53" s="39" t="s">
        <v>53</v>
      </c>
      <c r="C53" s="61">
        <f t="shared" si="1"/>
        <v>34.217534254727227</v>
      </c>
      <c r="D53" s="61">
        <f t="shared" si="1"/>
        <v>38.350086700950321</v>
      </c>
      <c r="E53" s="61">
        <f t="shared" si="1"/>
        <v>27.522799291845814</v>
      </c>
      <c r="F53" s="61">
        <f t="shared" si="2"/>
        <v>40.333711875137404</v>
      </c>
      <c r="G53" s="61">
        <f t="shared" si="3"/>
        <v>40.11000675792841</v>
      </c>
      <c r="H53" s="61">
        <f t="shared" si="4"/>
        <v>38.020296865061042</v>
      </c>
      <c r="I53" s="61">
        <f t="shared" si="4"/>
        <v>27.929984533569261</v>
      </c>
      <c r="J53" s="62"/>
      <c r="K53" s="62"/>
      <c r="L53" s="62"/>
      <c r="O53" s="62"/>
      <c r="P53" s="62">
        <v>1209906</v>
      </c>
      <c r="Q53" s="62">
        <v>1234106</v>
      </c>
      <c r="R53" s="62">
        <v>1238812</v>
      </c>
      <c r="S53" s="62"/>
      <c r="T53" s="62"/>
    </row>
    <row r="54" spans="1:20" ht="15" thickBot="1" x14ac:dyDescent="0.25">
      <c r="A54" s="62"/>
      <c r="B54" s="39" t="s">
        <v>14</v>
      </c>
      <c r="C54" s="61">
        <f t="shared" si="1"/>
        <v>34.523021975439853</v>
      </c>
      <c r="D54" s="61">
        <f t="shared" si="1"/>
        <v>35.155642796979329</v>
      </c>
      <c r="E54" s="61">
        <f t="shared" si="1"/>
        <v>27.564192938505641</v>
      </c>
      <c r="F54" s="61">
        <f t="shared" si="2"/>
        <v>37.098692463136281</v>
      </c>
      <c r="G54" s="61">
        <f t="shared" si="3"/>
        <v>28.51881572382004</v>
      </c>
      <c r="H54" s="61">
        <f t="shared" si="4"/>
        <v>35.972952613648708</v>
      </c>
      <c r="I54" s="61">
        <f t="shared" si="4"/>
        <v>27.959176041301223</v>
      </c>
      <c r="J54" s="62"/>
      <c r="K54" s="62"/>
      <c r="L54" s="62"/>
      <c r="O54" s="62"/>
      <c r="P54" s="62">
        <v>2213016</v>
      </c>
      <c r="Q54" s="62">
        <v>2240626</v>
      </c>
      <c r="R54" s="62">
        <v>2246132</v>
      </c>
      <c r="S54" s="62"/>
      <c r="T54" s="62"/>
    </row>
    <row r="55" spans="1:20" ht="15" thickBot="1" x14ac:dyDescent="0.25">
      <c r="A55" s="62"/>
      <c r="B55" s="39" t="s">
        <v>15</v>
      </c>
      <c r="C55" s="61">
        <f t="shared" si="1"/>
        <v>23.283995057674627</v>
      </c>
      <c r="D55" s="61">
        <f t="shared" si="1"/>
        <v>23.963819730891402</v>
      </c>
      <c r="E55" s="61">
        <f t="shared" si="1"/>
        <v>21.244521038024295</v>
      </c>
      <c r="F55" s="61">
        <f t="shared" si="2"/>
        <v>38.91996254166051</v>
      </c>
      <c r="G55" s="61">
        <f t="shared" si="3"/>
        <v>32.825496950951262</v>
      </c>
      <c r="H55" s="61">
        <f t="shared" si="4"/>
        <v>29.4144495947906</v>
      </c>
      <c r="I55" s="61">
        <f t="shared" si="4"/>
        <v>20.623924428531339</v>
      </c>
      <c r="J55" s="62"/>
      <c r="K55" s="62"/>
      <c r="L55" s="62"/>
      <c r="O55" s="62"/>
      <c r="P55" s="62">
        <v>588387</v>
      </c>
      <c r="Q55" s="62">
        <v>591004</v>
      </c>
      <c r="R55" s="62">
        <v>591546</v>
      </c>
      <c r="S55" s="62"/>
      <c r="T55" s="62"/>
    </row>
    <row r="56" spans="1:20" ht="15" thickBot="1" x14ac:dyDescent="0.25">
      <c r="A56" s="62"/>
      <c r="B56" s="39" t="s">
        <v>575</v>
      </c>
      <c r="C56" s="61">
        <f t="shared" si="1"/>
        <v>22.360168192094399</v>
      </c>
      <c r="D56" s="61">
        <f t="shared" si="1"/>
        <v>24.709454155991747</v>
      </c>
      <c r="E56" s="61">
        <f t="shared" si="1"/>
        <v>19.339657667083525</v>
      </c>
      <c r="F56" s="61">
        <f t="shared" si="2"/>
        <v>25.338727182035679</v>
      </c>
      <c r="G56" s="61">
        <f t="shared" si="3"/>
        <v>27.081225678694441</v>
      </c>
      <c r="H56" s="61">
        <f t="shared" si="4"/>
        <v>27.151165052727229</v>
      </c>
      <c r="I56" s="61">
        <f t="shared" si="4"/>
        <v>19.704466471239638</v>
      </c>
      <c r="J56" s="62"/>
      <c r="K56" s="62"/>
      <c r="L56" s="62"/>
      <c r="O56" s="62"/>
      <c r="P56" s="62">
        <v>2383703</v>
      </c>
      <c r="Q56" s="62">
        <v>2389109</v>
      </c>
      <c r="R56" s="62">
        <v>2390321</v>
      </c>
      <c r="S56" s="62"/>
      <c r="T56" s="62"/>
    </row>
    <row r="57" spans="1:20" ht="15" thickBot="1" x14ac:dyDescent="0.25">
      <c r="A57" s="62"/>
      <c r="B57" s="39" t="s">
        <v>576</v>
      </c>
      <c r="C57" s="61">
        <f t="shared" si="1"/>
        <v>22.599835131563669</v>
      </c>
      <c r="D57" s="61">
        <f t="shared" si="1"/>
        <v>28.309772245483153</v>
      </c>
      <c r="E57" s="61">
        <f t="shared" si="1"/>
        <v>25.430812356111986</v>
      </c>
      <c r="F57" s="61">
        <f t="shared" si="2"/>
        <v>29.893200184637294</v>
      </c>
      <c r="G57" s="61">
        <f t="shared" si="3"/>
        <v>28.047317250336093</v>
      </c>
      <c r="H57" s="61">
        <f t="shared" si="4"/>
        <v>29.182602423816796</v>
      </c>
      <c r="I57" s="61">
        <f t="shared" si="4"/>
        <v>22.159797287678774</v>
      </c>
      <c r="J57" s="62"/>
      <c r="K57" s="62"/>
      <c r="L57" s="62"/>
      <c r="O57" s="62"/>
      <c r="P57" s="62">
        <v>2084086</v>
      </c>
      <c r="Q57" s="62">
        <v>2103588</v>
      </c>
      <c r="R57" s="62">
        <v>2107420</v>
      </c>
      <c r="S57" s="62"/>
      <c r="T57" s="62"/>
    </row>
    <row r="58" spans="1:20" ht="15" thickBot="1" x14ac:dyDescent="0.25">
      <c r="A58" s="62"/>
      <c r="B58" s="39" t="s">
        <v>23</v>
      </c>
      <c r="C58" s="61">
        <f t="shared" si="1"/>
        <v>32.8652513305871</v>
      </c>
      <c r="D58" s="61">
        <f t="shared" si="1"/>
        <v>36.193538238536419</v>
      </c>
      <c r="E58" s="61">
        <f t="shared" si="1"/>
        <v>25.284856433774745</v>
      </c>
      <c r="F58" s="61">
        <f t="shared" si="2"/>
        <v>32.713390330984844</v>
      </c>
      <c r="G58" s="61">
        <f t="shared" si="3"/>
        <v>34.696258559850421</v>
      </c>
      <c r="H58" s="61">
        <f t="shared" si="4"/>
        <v>32.175781898767752</v>
      </c>
      <c r="I58" s="61">
        <f t="shared" si="4"/>
        <v>25.89183682069562</v>
      </c>
      <c r="J58" s="62"/>
      <c r="K58" s="62"/>
      <c r="L58" s="62"/>
      <c r="O58" s="62"/>
      <c r="P58" s="62">
        <v>7901963</v>
      </c>
      <c r="Q58" s="62">
        <v>8044095</v>
      </c>
      <c r="R58" s="62">
        <v>8068180</v>
      </c>
      <c r="S58" s="62"/>
      <c r="T58" s="62"/>
    </row>
    <row r="59" spans="1:20" ht="15" thickBot="1" x14ac:dyDescent="0.25">
      <c r="A59" s="62"/>
      <c r="B59" s="39" t="s">
        <v>577</v>
      </c>
      <c r="C59" s="61">
        <f t="shared" si="1"/>
        <v>31.172147513656984</v>
      </c>
      <c r="D59" s="61">
        <f t="shared" si="1"/>
        <v>32.744174633041901</v>
      </c>
      <c r="E59" s="61">
        <f t="shared" si="1"/>
        <v>28.238974961633915</v>
      </c>
      <c r="F59" s="61">
        <f t="shared" si="2"/>
        <v>35.063873187256227</v>
      </c>
      <c r="G59" s="61">
        <f t="shared" si="3"/>
        <v>32.912896216852715</v>
      </c>
      <c r="H59" s="61">
        <f t="shared" si="4"/>
        <v>34.314125197856661</v>
      </c>
      <c r="I59" s="61">
        <f t="shared" si="4"/>
        <v>25.861542971304697</v>
      </c>
      <c r="J59" s="62"/>
      <c r="K59" s="62"/>
      <c r="L59" s="62"/>
      <c r="O59" s="62"/>
      <c r="P59" s="62">
        <v>5216195</v>
      </c>
      <c r="Q59" s="62">
        <v>5338333</v>
      </c>
      <c r="R59" s="62">
        <v>5359309</v>
      </c>
      <c r="S59" s="62"/>
      <c r="T59" s="62"/>
    </row>
    <row r="60" spans="1:20" ht="15" thickBot="1" x14ac:dyDescent="0.25">
      <c r="A60" s="62"/>
      <c r="B60" s="39" t="s">
        <v>24</v>
      </c>
      <c r="C60" s="61">
        <f t="shared" si="1"/>
        <v>22.953487886818436</v>
      </c>
      <c r="D60" s="61">
        <f t="shared" si="1"/>
        <v>28.170189679277176</v>
      </c>
      <c r="E60" s="61">
        <f t="shared" si="1"/>
        <v>20.487410675837943</v>
      </c>
      <c r="F60" s="61">
        <f t="shared" si="2"/>
        <v>28.170189679277176</v>
      </c>
      <c r="G60" s="61">
        <f t="shared" si="3"/>
        <v>23.474847698609569</v>
      </c>
      <c r="H60" s="61">
        <f t="shared" si="4"/>
        <v>27.664200338244761</v>
      </c>
      <c r="I60" s="61">
        <f t="shared" si="4"/>
        <v>20.914515719635212</v>
      </c>
      <c r="J60" s="62"/>
      <c r="K60" s="62"/>
      <c r="L60" s="62"/>
      <c r="O60" s="62"/>
      <c r="P60" s="62">
        <v>1054306</v>
      </c>
      <c r="Q60" s="62">
        <v>1052190</v>
      </c>
      <c r="R60" s="62">
        <v>1051901</v>
      </c>
      <c r="S60" s="62"/>
      <c r="T60" s="62"/>
    </row>
    <row r="61" spans="1:20" ht="15" thickBot="1" x14ac:dyDescent="0.25">
      <c r="A61" s="62"/>
      <c r="B61" s="39" t="s">
        <v>16</v>
      </c>
      <c r="C61" s="61">
        <f t="shared" si="1"/>
        <v>22.708548193985088</v>
      </c>
      <c r="D61" s="61">
        <f t="shared" si="1"/>
        <v>32.488412342781274</v>
      </c>
      <c r="E61" s="61">
        <f t="shared" si="1"/>
        <v>23.227177353390946</v>
      </c>
      <c r="F61" s="61">
        <f t="shared" si="2"/>
        <v>29.45072726626125</v>
      </c>
      <c r="G61" s="61">
        <f t="shared" si="3"/>
        <v>27.160607880271606</v>
      </c>
      <c r="H61" s="61">
        <f t="shared" si="4"/>
        <v>29.886000976005125</v>
      </c>
      <c r="I61" s="61">
        <f t="shared" si="4"/>
        <v>22.645387636948261</v>
      </c>
      <c r="J61" s="62"/>
      <c r="K61" s="62"/>
      <c r="L61" s="62"/>
      <c r="O61" s="62"/>
      <c r="P61" s="62">
        <v>2699424</v>
      </c>
      <c r="Q61" s="62">
        <v>2706125</v>
      </c>
      <c r="R61" s="62">
        <v>2706953</v>
      </c>
      <c r="S61" s="62"/>
      <c r="T61" s="62"/>
    </row>
    <row r="62" spans="1:20" ht="15" thickBot="1" x14ac:dyDescent="0.25">
      <c r="A62" s="62"/>
      <c r="B62" s="39" t="s">
        <v>578</v>
      </c>
      <c r="C62" s="61">
        <f t="shared" si="1"/>
        <v>19.68886929864988</v>
      </c>
      <c r="D62" s="61">
        <f t="shared" si="1"/>
        <v>26.368241810165248</v>
      </c>
      <c r="E62" s="61">
        <f t="shared" si="1"/>
        <v>19.834389396939976</v>
      </c>
      <c r="F62" s="61">
        <f t="shared" si="2"/>
        <v>24.098128276839763</v>
      </c>
      <c r="G62" s="61">
        <f t="shared" si="3"/>
        <v>25.749717016155209</v>
      </c>
      <c r="H62" s="61">
        <f t="shared" si="4"/>
        <v>25.729518998260282</v>
      </c>
      <c r="I62" s="61">
        <f t="shared" si="4"/>
        <v>19.084615688687556</v>
      </c>
      <c r="J62" s="62"/>
      <c r="K62" s="62"/>
      <c r="L62" s="62"/>
      <c r="O62" s="62"/>
      <c r="P62" s="62">
        <v>6871903</v>
      </c>
      <c r="Q62" s="62">
        <v>7033087</v>
      </c>
      <c r="R62" s="62">
        <v>7058041</v>
      </c>
      <c r="S62" s="62"/>
      <c r="T62" s="62"/>
    </row>
    <row r="63" spans="1:20" ht="15" thickBot="1" x14ac:dyDescent="0.25">
      <c r="A63" s="62"/>
      <c r="B63" s="39" t="s">
        <v>579</v>
      </c>
      <c r="C63" s="61">
        <f t="shared" si="1"/>
        <v>23.393817845294041</v>
      </c>
      <c r="D63" s="61">
        <f t="shared" si="1"/>
        <v>25.52052855850259</v>
      </c>
      <c r="E63" s="61">
        <f t="shared" si="1"/>
        <v>23.522709403670316</v>
      </c>
      <c r="F63" s="61">
        <f t="shared" si="2"/>
        <v>32.09399803569265</v>
      </c>
      <c r="G63" s="61">
        <f t="shared" si="3"/>
        <v>27.853541247088256</v>
      </c>
      <c r="H63" s="61">
        <f t="shared" si="4"/>
        <v>29.266663746348812</v>
      </c>
      <c r="I63" s="61">
        <f t="shared" si="4"/>
        <v>19.997828807158079</v>
      </c>
      <c r="J63" s="62"/>
      <c r="K63" s="62"/>
      <c r="L63" s="62"/>
      <c r="O63" s="62"/>
      <c r="P63" s="62">
        <v>1551692</v>
      </c>
      <c r="Q63" s="62">
        <v>1572511</v>
      </c>
      <c r="R63" s="62">
        <v>1575171</v>
      </c>
      <c r="S63" s="62"/>
      <c r="T63" s="62"/>
    </row>
    <row r="64" spans="1:20" ht="15" thickBot="1" x14ac:dyDescent="0.25">
      <c r="A64" s="62"/>
      <c r="B64" s="39" t="s">
        <v>580</v>
      </c>
      <c r="C64" s="61">
        <f t="shared" si="1"/>
        <v>28.713615163169209</v>
      </c>
      <c r="D64" s="61">
        <f t="shared" si="1"/>
        <v>31.837894533254978</v>
      </c>
      <c r="E64" s="61">
        <f t="shared" si="1"/>
        <v>21.721180382501061</v>
      </c>
      <c r="F64" s="61">
        <f t="shared" si="2"/>
        <v>29.159940787467178</v>
      </c>
      <c r="G64" s="61">
        <f t="shared" si="3"/>
        <v>28.563814358764454</v>
      </c>
      <c r="H64" s="61">
        <f t="shared" si="4"/>
        <v>34.396791984665498</v>
      </c>
      <c r="I64" s="61">
        <f t="shared" si="4"/>
        <v>22.490210143819748</v>
      </c>
      <c r="J64" s="62"/>
      <c r="K64" s="62"/>
      <c r="L64" s="62"/>
      <c r="O64" s="62"/>
      <c r="P64" s="62">
        <v>672155</v>
      </c>
      <c r="Q64" s="62">
        <v>679181</v>
      </c>
      <c r="R64" s="62">
        <v>680296</v>
      </c>
      <c r="S64" s="62"/>
      <c r="T64" s="62"/>
    </row>
    <row r="65" spans="1:26" ht="15" thickBot="1" x14ac:dyDescent="0.25">
      <c r="A65" s="62"/>
      <c r="B65" s="39" t="s">
        <v>581</v>
      </c>
      <c r="C65" s="61">
        <f t="shared" si="1"/>
        <v>24.951473219804882</v>
      </c>
      <c r="D65" s="61">
        <f t="shared" si="1"/>
        <v>27.433084480364137</v>
      </c>
      <c r="E65" s="61">
        <f t="shared" si="1"/>
        <v>20.710173974485429</v>
      </c>
      <c r="F65" s="61">
        <f t="shared" si="2"/>
        <v>26.71116120456508</v>
      </c>
      <c r="G65" s="61">
        <f t="shared" si="3"/>
        <v>28.117550194535777</v>
      </c>
      <c r="H65" s="61">
        <f t="shared" si="4"/>
        <v>31.298848479990902</v>
      </c>
      <c r="I65" s="61">
        <f t="shared" si="4"/>
        <v>21.582324702940795</v>
      </c>
      <c r="J65" s="62"/>
      <c r="K65" s="62"/>
      <c r="L65" s="62"/>
      <c r="O65" s="62"/>
      <c r="P65" s="62">
        <v>2216302</v>
      </c>
      <c r="Q65" s="62">
        <v>2229924</v>
      </c>
      <c r="R65" s="62">
        <v>2233309</v>
      </c>
      <c r="S65" s="62"/>
      <c r="T65" s="62"/>
    </row>
    <row r="66" spans="1:26" ht="15" thickBot="1" x14ac:dyDescent="0.25">
      <c r="A66" s="62"/>
      <c r="B66" s="39" t="s">
        <v>17</v>
      </c>
      <c r="C66" s="61">
        <f t="shared" si="1"/>
        <v>12.721777821907523</v>
      </c>
      <c r="D66" s="61">
        <f t="shared" si="1"/>
        <v>34.752173562283957</v>
      </c>
      <c r="E66" s="61">
        <f t="shared" si="1"/>
        <v>25.133268379866081</v>
      </c>
      <c r="F66" s="61">
        <f t="shared" si="2"/>
        <v>29.167002811202611</v>
      </c>
      <c r="G66" s="61">
        <f t="shared" si="3"/>
        <v>29.292147546088884</v>
      </c>
      <c r="H66" s="61">
        <f t="shared" si="4"/>
        <v>35.04845294898913</v>
      </c>
      <c r="I66" s="61">
        <f t="shared" si="4"/>
        <v>25.517733287421912</v>
      </c>
      <c r="J66" s="62"/>
      <c r="K66" s="62"/>
      <c r="L66" s="62"/>
      <c r="O66" s="62"/>
      <c r="P66" s="62">
        <v>322282</v>
      </c>
      <c r="Q66" s="62">
        <v>324319</v>
      </c>
      <c r="R66" s="62">
        <v>325264</v>
      </c>
      <c r="S66" s="62"/>
      <c r="T66" s="62"/>
    </row>
    <row r="67" spans="1:26" ht="15" thickBot="1" x14ac:dyDescent="0.25">
      <c r="A67" s="62"/>
      <c r="B67" s="40" t="s">
        <v>25</v>
      </c>
      <c r="C67" s="63">
        <f t="shared" si="1"/>
        <v>26.700433838897457</v>
      </c>
      <c r="D67" s="63">
        <f t="shared" si="1"/>
        <v>29.547454161777011</v>
      </c>
      <c r="E67" s="63">
        <f t="shared" si="1"/>
        <v>23.506114470056698</v>
      </c>
      <c r="F67" s="63">
        <f t="shared" si="2"/>
        <v>30.056964738187158</v>
      </c>
      <c r="G67" s="63">
        <f t="shared" si="3"/>
        <v>29.423238801363752</v>
      </c>
      <c r="H67" s="63">
        <f t="shared" si="4"/>
        <v>30.222627522202558</v>
      </c>
      <c r="I67" s="63">
        <f t="shared" si="4"/>
        <v>22.929277145777352</v>
      </c>
      <c r="J67" s="62"/>
      <c r="K67" s="62"/>
      <c r="L67" s="62"/>
      <c r="O67" s="62"/>
      <c r="P67" s="62">
        <v>48085361</v>
      </c>
      <c r="Q67" s="62">
        <v>48692804</v>
      </c>
      <c r="R67" s="62">
        <v>48797875</v>
      </c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zoomScaleNormal="100" workbookViewId="0"/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4" width="12.28515625" style="2" customWidth="1"/>
    <col min="15" max="15" width="11.42578125" style="2" customWidth="1"/>
    <col min="16" max="16" width="12.28515625" style="2" hidden="1" customWidth="1"/>
    <col min="17" max="17" width="0.7109375" style="2" hidden="1" customWidth="1"/>
    <col min="18" max="18" width="11.42578125" style="2" hidden="1" customWidth="1"/>
    <col min="19" max="19" width="11.85546875" style="2" customWidth="1"/>
    <col min="20" max="20" width="14.28515625" style="2" customWidth="1"/>
    <col min="21" max="21" width="12.28515625" style="2" customWidth="1"/>
    <col min="22" max="22" width="11.7109375" style="2" customWidth="1"/>
    <col min="23" max="23" width="12.140625" style="2" customWidth="1"/>
    <col min="24" max="70" width="12.28515625" style="2" customWidth="1"/>
    <col min="71" max="16384" width="9.140625" style="2"/>
  </cols>
  <sheetData>
    <row r="1" spans="1:9" s="17" customFormat="1" ht="17.25" customHeight="1" x14ac:dyDescent="0.2">
      <c r="F1" s="6"/>
    </row>
    <row r="2" spans="1:9" s="18" customFormat="1" ht="39" customHeight="1" x14ac:dyDescent="0.2">
      <c r="A2" s="38"/>
      <c r="B2" s="38"/>
      <c r="C2" s="47"/>
      <c r="D2" s="48"/>
    </row>
    <row r="3" spans="1:9" s="17" customFormat="1" ht="12" customHeight="1" x14ac:dyDescent="0.2"/>
    <row r="4" spans="1:9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  <c r="I4" s="25" t="s">
        <v>608</v>
      </c>
    </row>
    <row r="5" spans="1:9" s="17" customFormat="1" ht="17.100000000000001" customHeight="1" thickBot="1" x14ac:dyDescent="0.25">
      <c r="B5" s="39" t="s">
        <v>12</v>
      </c>
      <c r="C5" s="28">
        <v>2</v>
      </c>
      <c r="D5" s="28">
        <v>0</v>
      </c>
      <c r="E5" s="28">
        <v>2</v>
      </c>
      <c r="F5" s="28">
        <v>4</v>
      </c>
      <c r="G5" s="28">
        <v>5</v>
      </c>
      <c r="H5" s="28">
        <v>3</v>
      </c>
      <c r="I5" s="28">
        <v>5</v>
      </c>
    </row>
    <row r="6" spans="1:9" s="17" customFormat="1" ht="17.100000000000001" customHeight="1" thickBot="1" x14ac:dyDescent="0.25">
      <c r="B6" s="39" t="s">
        <v>13</v>
      </c>
      <c r="C6" s="28">
        <v>0</v>
      </c>
      <c r="D6" s="28">
        <v>3</v>
      </c>
      <c r="E6" s="28">
        <v>0</v>
      </c>
      <c r="F6" s="28">
        <v>0</v>
      </c>
      <c r="G6" s="28">
        <v>1</v>
      </c>
      <c r="H6" s="28">
        <v>1</v>
      </c>
      <c r="I6" s="28">
        <v>0</v>
      </c>
    </row>
    <row r="7" spans="1:9" s="17" customFormat="1" ht="17.100000000000001" customHeight="1" thickBot="1" x14ac:dyDescent="0.25">
      <c r="B7" s="39" t="s">
        <v>561</v>
      </c>
      <c r="C7" s="28">
        <v>0</v>
      </c>
      <c r="D7" s="28">
        <v>1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</row>
    <row r="8" spans="1:9" s="17" customFormat="1" ht="17.100000000000001" customHeight="1" thickBot="1" x14ac:dyDescent="0.25">
      <c r="B8" s="39" t="s">
        <v>53</v>
      </c>
      <c r="C8" s="28">
        <v>0</v>
      </c>
      <c r="D8" s="28">
        <v>0</v>
      </c>
      <c r="E8" s="28">
        <v>1</v>
      </c>
      <c r="F8" s="28">
        <v>1</v>
      </c>
      <c r="G8" s="28">
        <v>1</v>
      </c>
      <c r="H8" s="28">
        <v>0</v>
      </c>
      <c r="I8" s="28">
        <v>0</v>
      </c>
    </row>
    <row r="9" spans="1:9" s="17" customFormat="1" ht="17.100000000000001" customHeight="1" thickBot="1" x14ac:dyDescent="0.25">
      <c r="B9" s="39" t="s">
        <v>14</v>
      </c>
      <c r="C9" s="28">
        <v>1</v>
      </c>
      <c r="D9" s="28">
        <v>0</v>
      </c>
      <c r="E9" s="28">
        <v>1</v>
      </c>
      <c r="F9" s="28">
        <v>0</v>
      </c>
      <c r="G9" s="28">
        <v>1</v>
      </c>
      <c r="H9" s="28">
        <v>0</v>
      </c>
      <c r="I9" s="28">
        <v>1</v>
      </c>
    </row>
    <row r="10" spans="1:9" s="17" customFormat="1" ht="17.100000000000001" customHeight="1" thickBot="1" x14ac:dyDescent="0.25">
      <c r="B10" s="39" t="s">
        <v>15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1</v>
      </c>
      <c r="I10" s="28">
        <v>0</v>
      </c>
    </row>
    <row r="11" spans="1:9" s="17" customFormat="1" ht="17.100000000000001" customHeight="1" thickBot="1" x14ac:dyDescent="0.25">
      <c r="B11" s="39" t="s">
        <v>52</v>
      </c>
      <c r="C11" s="28">
        <v>0</v>
      </c>
      <c r="D11" s="28">
        <v>0</v>
      </c>
      <c r="E11" s="28">
        <v>0</v>
      </c>
      <c r="F11" s="28">
        <v>1</v>
      </c>
      <c r="G11" s="28">
        <v>0</v>
      </c>
      <c r="H11" s="28">
        <v>0</v>
      </c>
      <c r="I11" s="28">
        <v>1</v>
      </c>
    </row>
    <row r="12" spans="1:9" s="17" customFormat="1" ht="17.100000000000001" customHeight="1" thickBot="1" x14ac:dyDescent="0.25">
      <c r="B12" s="39" t="s">
        <v>36</v>
      </c>
      <c r="C12" s="28">
        <v>1</v>
      </c>
      <c r="D12" s="28">
        <v>0</v>
      </c>
      <c r="E12" s="28">
        <v>1</v>
      </c>
      <c r="F12" s="28">
        <v>0</v>
      </c>
      <c r="G12" s="28">
        <v>2</v>
      </c>
      <c r="H12" s="28">
        <v>1</v>
      </c>
      <c r="I12" s="28">
        <v>0</v>
      </c>
    </row>
    <row r="13" spans="1:9" s="17" customFormat="1" ht="17.100000000000001" customHeight="1" thickBot="1" x14ac:dyDescent="0.25">
      <c r="B13" s="39" t="s">
        <v>23</v>
      </c>
      <c r="C13" s="28">
        <v>1</v>
      </c>
      <c r="D13" s="28">
        <v>2</v>
      </c>
      <c r="E13" s="28">
        <v>2</v>
      </c>
      <c r="F13" s="28">
        <v>1</v>
      </c>
      <c r="G13" s="28">
        <v>0</v>
      </c>
      <c r="H13" s="28">
        <v>1</v>
      </c>
      <c r="I13" s="28">
        <v>1</v>
      </c>
    </row>
    <row r="14" spans="1:9" s="17" customFormat="1" ht="17.100000000000001" customHeight="1" thickBot="1" x14ac:dyDescent="0.25">
      <c r="B14" s="39" t="s">
        <v>54</v>
      </c>
      <c r="C14" s="28">
        <v>2</v>
      </c>
      <c r="D14" s="28">
        <v>2</v>
      </c>
      <c r="E14" s="28">
        <v>4</v>
      </c>
      <c r="F14" s="28">
        <v>2</v>
      </c>
      <c r="G14" s="28">
        <v>6</v>
      </c>
      <c r="H14" s="28">
        <v>2</v>
      </c>
      <c r="I14" s="28">
        <v>1</v>
      </c>
    </row>
    <row r="15" spans="1:9" s="17" customFormat="1" ht="17.100000000000001" customHeight="1" thickBot="1" x14ac:dyDescent="0.25">
      <c r="B15" s="39" t="s">
        <v>24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1</v>
      </c>
      <c r="I15" s="28">
        <v>0</v>
      </c>
    </row>
    <row r="16" spans="1:9" s="17" customFormat="1" ht="17.100000000000001" customHeight="1" thickBot="1" x14ac:dyDescent="0.25">
      <c r="B16" s="39" t="s">
        <v>16</v>
      </c>
      <c r="C16" s="28">
        <v>1</v>
      </c>
      <c r="D16" s="28">
        <v>3</v>
      </c>
      <c r="E16" s="28">
        <v>2</v>
      </c>
      <c r="F16" s="28">
        <v>1</v>
      </c>
      <c r="G16" s="28">
        <v>0</v>
      </c>
      <c r="H16" s="28">
        <v>0</v>
      </c>
      <c r="I16" s="28">
        <v>1</v>
      </c>
    </row>
    <row r="17" spans="2:9" s="17" customFormat="1" ht="17.100000000000001" customHeight="1" thickBot="1" x14ac:dyDescent="0.25">
      <c r="B17" s="39" t="s">
        <v>562</v>
      </c>
      <c r="C17" s="28">
        <v>3</v>
      </c>
      <c r="D17" s="28">
        <v>2</v>
      </c>
      <c r="E17" s="28">
        <v>1</v>
      </c>
      <c r="F17" s="28">
        <v>1</v>
      </c>
      <c r="G17" s="28">
        <v>1</v>
      </c>
      <c r="H17" s="28">
        <v>2</v>
      </c>
      <c r="I17" s="28">
        <v>2</v>
      </c>
    </row>
    <row r="18" spans="2:9" s="17" customFormat="1" ht="17.100000000000001" customHeight="1" thickBot="1" x14ac:dyDescent="0.25">
      <c r="B18" s="39" t="s">
        <v>563</v>
      </c>
      <c r="C18" s="28">
        <v>0</v>
      </c>
      <c r="D18" s="28">
        <v>0</v>
      </c>
      <c r="E18" s="28">
        <v>0</v>
      </c>
      <c r="F18" s="28">
        <v>1</v>
      </c>
      <c r="G18" s="28">
        <v>1</v>
      </c>
      <c r="H18" s="28">
        <v>1</v>
      </c>
      <c r="I18" s="28">
        <v>0</v>
      </c>
    </row>
    <row r="19" spans="2:9" s="17" customFormat="1" ht="17.100000000000001" customHeight="1" thickBot="1" x14ac:dyDescent="0.25">
      <c r="B19" s="39" t="s">
        <v>564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</row>
    <row r="20" spans="2:9" s="17" customFormat="1" ht="17.100000000000001" customHeight="1" thickBot="1" x14ac:dyDescent="0.25">
      <c r="B20" s="39" t="s">
        <v>37</v>
      </c>
      <c r="C20" s="28">
        <v>1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</row>
    <row r="21" spans="2:9" s="17" customFormat="1" ht="17.100000000000001" customHeight="1" thickBot="1" x14ac:dyDescent="0.25">
      <c r="B21" s="39" t="s">
        <v>17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1</v>
      </c>
      <c r="I21" s="28">
        <v>0</v>
      </c>
    </row>
    <row r="22" spans="2:9" s="17" customFormat="1" ht="17.100000000000001" customHeight="1" thickBot="1" x14ac:dyDescent="0.25">
      <c r="B22" s="40" t="s">
        <v>25</v>
      </c>
      <c r="C22" s="42">
        <v>12</v>
      </c>
      <c r="D22" s="42">
        <v>13</v>
      </c>
      <c r="E22" s="42">
        <v>14</v>
      </c>
      <c r="F22" s="42">
        <v>12</v>
      </c>
      <c r="G22" s="42">
        <v>18</v>
      </c>
      <c r="H22" s="42">
        <v>14</v>
      </c>
      <c r="I22" s="42">
        <v>12</v>
      </c>
    </row>
    <row r="25" spans="2:9" ht="39" customHeight="1" x14ac:dyDescent="0.2">
      <c r="B25" s="17"/>
      <c r="C25" s="26" t="s">
        <v>603</v>
      </c>
      <c r="D25" s="26" t="s">
        <v>606</v>
      </c>
      <c r="E25" s="26" t="s">
        <v>609</v>
      </c>
    </row>
    <row r="26" spans="2:9" ht="17.100000000000001" customHeight="1" thickBot="1" x14ac:dyDescent="0.25">
      <c r="B26" s="39" t="s">
        <v>12</v>
      </c>
      <c r="C26" s="49">
        <f t="shared" ref="C26:E43" si="0">+IF(C5&gt;0,(G5-C5)/C5,"-")</f>
        <v>1.5</v>
      </c>
      <c r="D26" s="49" t="str">
        <f t="shared" si="0"/>
        <v>-</v>
      </c>
      <c r="E26" s="49">
        <f t="shared" si="0"/>
        <v>1.5</v>
      </c>
    </row>
    <row r="27" spans="2:9" ht="17.100000000000001" customHeight="1" thickBot="1" x14ac:dyDescent="0.25">
      <c r="B27" s="39" t="s">
        <v>13</v>
      </c>
      <c r="C27" s="49" t="str">
        <f t="shared" si="0"/>
        <v>-</v>
      </c>
      <c r="D27" s="49">
        <f t="shared" si="0"/>
        <v>-0.66666666666666663</v>
      </c>
      <c r="E27" s="49" t="str">
        <f t="shared" si="0"/>
        <v>-</v>
      </c>
    </row>
    <row r="28" spans="2:9" ht="17.100000000000001" customHeight="1" thickBot="1" x14ac:dyDescent="0.25">
      <c r="B28" s="39" t="s">
        <v>561</v>
      </c>
      <c r="C28" s="49" t="str">
        <f t="shared" si="0"/>
        <v>-</v>
      </c>
      <c r="D28" s="49">
        <f t="shared" si="0"/>
        <v>-1</v>
      </c>
      <c r="E28" s="49" t="str">
        <f t="shared" si="0"/>
        <v>-</v>
      </c>
    </row>
    <row r="29" spans="2:9" ht="17.100000000000001" customHeight="1" thickBot="1" x14ac:dyDescent="0.25">
      <c r="B29" s="39" t="s">
        <v>53</v>
      </c>
      <c r="C29" s="49" t="str">
        <f t="shared" si="0"/>
        <v>-</v>
      </c>
      <c r="D29" s="49" t="str">
        <f t="shared" si="0"/>
        <v>-</v>
      </c>
      <c r="E29" s="49">
        <f t="shared" si="0"/>
        <v>-1</v>
      </c>
    </row>
    <row r="30" spans="2:9" ht="17.100000000000001" customHeight="1" thickBot="1" x14ac:dyDescent="0.25">
      <c r="B30" s="39" t="s">
        <v>14</v>
      </c>
      <c r="C30" s="49">
        <f t="shared" si="0"/>
        <v>0</v>
      </c>
      <c r="D30" s="49" t="str">
        <f t="shared" si="0"/>
        <v>-</v>
      </c>
      <c r="E30" s="49">
        <f t="shared" si="0"/>
        <v>0</v>
      </c>
    </row>
    <row r="31" spans="2:9" ht="17.100000000000001" customHeight="1" thickBot="1" x14ac:dyDescent="0.25">
      <c r="B31" s="39" t="s">
        <v>15</v>
      </c>
      <c r="C31" s="49" t="str">
        <f t="shared" si="0"/>
        <v>-</v>
      </c>
      <c r="D31" s="49" t="str">
        <f t="shared" si="0"/>
        <v>-</v>
      </c>
      <c r="E31" s="49" t="str">
        <f t="shared" si="0"/>
        <v>-</v>
      </c>
    </row>
    <row r="32" spans="2:9" ht="17.100000000000001" customHeight="1" thickBot="1" x14ac:dyDescent="0.25">
      <c r="B32" s="39" t="s">
        <v>52</v>
      </c>
      <c r="C32" s="49" t="str">
        <f t="shared" si="0"/>
        <v>-</v>
      </c>
      <c r="D32" s="49" t="str">
        <f t="shared" si="0"/>
        <v>-</v>
      </c>
      <c r="E32" s="49" t="str">
        <f t="shared" si="0"/>
        <v>-</v>
      </c>
    </row>
    <row r="33" spans="1:26" ht="17.100000000000001" customHeight="1" thickBot="1" x14ac:dyDescent="0.25">
      <c r="B33" s="39" t="s">
        <v>36</v>
      </c>
      <c r="C33" s="49">
        <f t="shared" si="0"/>
        <v>1</v>
      </c>
      <c r="D33" s="49" t="str">
        <f t="shared" si="0"/>
        <v>-</v>
      </c>
      <c r="E33" s="49">
        <f t="shared" si="0"/>
        <v>-1</v>
      </c>
    </row>
    <row r="34" spans="1:26" ht="17.100000000000001" customHeight="1" thickBot="1" x14ac:dyDescent="0.25">
      <c r="B34" s="39" t="s">
        <v>23</v>
      </c>
      <c r="C34" s="49">
        <f t="shared" si="0"/>
        <v>-1</v>
      </c>
      <c r="D34" s="49">
        <f t="shared" si="0"/>
        <v>-0.5</v>
      </c>
      <c r="E34" s="49">
        <f t="shared" si="0"/>
        <v>-0.5</v>
      </c>
    </row>
    <row r="35" spans="1:26" ht="17.100000000000001" customHeight="1" thickBot="1" x14ac:dyDescent="0.25">
      <c r="B35" s="39" t="s">
        <v>54</v>
      </c>
      <c r="C35" s="49">
        <f t="shared" si="0"/>
        <v>2</v>
      </c>
      <c r="D35" s="49">
        <f t="shared" si="0"/>
        <v>0</v>
      </c>
      <c r="E35" s="49">
        <f t="shared" si="0"/>
        <v>-0.75</v>
      </c>
    </row>
    <row r="36" spans="1:26" ht="17.100000000000001" customHeight="1" thickBot="1" x14ac:dyDescent="0.25">
      <c r="B36" s="39" t="s">
        <v>24</v>
      </c>
      <c r="C36" s="49" t="str">
        <f t="shared" si="0"/>
        <v>-</v>
      </c>
      <c r="D36" s="49" t="str">
        <f t="shared" si="0"/>
        <v>-</v>
      </c>
      <c r="E36" s="49" t="str">
        <f t="shared" si="0"/>
        <v>-</v>
      </c>
    </row>
    <row r="37" spans="1:26" ht="17.100000000000001" customHeight="1" thickBot="1" x14ac:dyDescent="0.25">
      <c r="B37" s="39" t="s">
        <v>16</v>
      </c>
      <c r="C37" s="49">
        <f t="shared" si="0"/>
        <v>-1</v>
      </c>
      <c r="D37" s="49">
        <f t="shared" si="0"/>
        <v>-1</v>
      </c>
      <c r="E37" s="49">
        <f t="shared" si="0"/>
        <v>-0.5</v>
      </c>
    </row>
    <row r="38" spans="1:26" ht="17.100000000000001" customHeight="1" thickBot="1" x14ac:dyDescent="0.25">
      <c r="B38" s="39" t="s">
        <v>562</v>
      </c>
      <c r="C38" s="49">
        <f t="shared" si="0"/>
        <v>-0.66666666666666663</v>
      </c>
      <c r="D38" s="49">
        <f t="shared" si="0"/>
        <v>0</v>
      </c>
      <c r="E38" s="49">
        <f t="shared" si="0"/>
        <v>1</v>
      </c>
    </row>
    <row r="39" spans="1:26" ht="17.100000000000001" customHeight="1" thickBot="1" x14ac:dyDescent="0.25">
      <c r="B39" s="39" t="s">
        <v>563</v>
      </c>
      <c r="C39" s="49" t="str">
        <f t="shared" si="0"/>
        <v>-</v>
      </c>
      <c r="D39" s="49" t="str">
        <f t="shared" si="0"/>
        <v>-</v>
      </c>
      <c r="E39" s="49" t="str">
        <f t="shared" si="0"/>
        <v>-</v>
      </c>
    </row>
    <row r="40" spans="1:26" ht="17.100000000000001" customHeight="1" thickBot="1" x14ac:dyDescent="0.25">
      <c r="B40" s="39" t="s">
        <v>564</v>
      </c>
      <c r="C40" s="49" t="str">
        <f t="shared" si="0"/>
        <v>-</v>
      </c>
      <c r="D40" s="49" t="str">
        <f t="shared" si="0"/>
        <v>-</v>
      </c>
      <c r="E40" s="49" t="str">
        <f t="shared" si="0"/>
        <v>-</v>
      </c>
    </row>
    <row r="41" spans="1:26" ht="17.100000000000001" customHeight="1" thickBot="1" x14ac:dyDescent="0.25">
      <c r="B41" s="39" t="s">
        <v>37</v>
      </c>
      <c r="C41" s="49">
        <f t="shared" si="0"/>
        <v>-1</v>
      </c>
      <c r="D41" s="49" t="str">
        <f t="shared" si="0"/>
        <v>-</v>
      </c>
      <c r="E41" s="49" t="str">
        <f t="shared" si="0"/>
        <v>-</v>
      </c>
    </row>
    <row r="42" spans="1:26" ht="17.100000000000001" customHeight="1" thickBot="1" x14ac:dyDescent="0.25">
      <c r="B42" s="39" t="s">
        <v>17</v>
      </c>
      <c r="C42" s="49" t="str">
        <f t="shared" si="0"/>
        <v>-</v>
      </c>
      <c r="D42" s="49" t="str">
        <f t="shared" si="0"/>
        <v>-</v>
      </c>
      <c r="E42" s="49" t="str">
        <f t="shared" si="0"/>
        <v>-</v>
      </c>
    </row>
    <row r="43" spans="1:26" ht="17.100000000000001" customHeight="1" thickBot="1" x14ac:dyDescent="0.25">
      <c r="A43" s="19"/>
      <c r="B43" s="40" t="s">
        <v>25</v>
      </c>
      <c r="C43" s="50">
        <f t="shared" si="0"/>
        <v>0.5</v>
      </c>
      <c r="D43" s="50">
        <f t="shared" si="0"/>
        <v>7.6923076923076927E-2</v>
      </c>
      <c r="E43" s="50">
        <f t="shared" si="0"/>
        <v>-0.14285714285714285</v>
      </c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25" t="s">
        <v>608</v>
      </c>
      <c r="J49" s="62"/>
      <c r="K49" s="62"/>
      <c r="L49" s="62"/>
      <c r="M49" s="62"/>
      <c r="N49" s="62"/>
      <c r="O49" s="62"/>
      <c r="P49" s="62">
        <v>2023</v>
      </c>
      <c r="Q49" s="62">
        <v>2024</v>
      </c>
      <c r="R49" s="78">
        <v>45474</v>
      </c>
      <c r="S49" s="62"/>
      <c r="T49" s="62"/>
    </row>
    <row r="50" spans="1:20" ht="15" thickBot="1" x14ac:dyDescent="0.25">
      <c r="A50" s="62"/>
      <c r="B50" s="39" t="s">
        <v>572</v>
      </c>
      <c r="C50" s="61">
        <f>+C5/$P50*1000000</f>
        <v>0.228501128567074</v>
      </c>
      <c r="D50" s="61">
        <f t="shared" ref="D50:F50" si="1">+D5/$P50*1000000</f>
        <v>0</v>
      </c>
      <c r="E50" s="61">
        <f t="shared" si="1"/>
        <v>0.228501128567074</v>
      </c>
      <c r="F50" s="61">
        <f t="shared" si="1"/>
        <v>0.45700225713414799</v>
      </c>
      <c r="G50" s="61">
        <f>+G5/$Q50*1000000</f>
        <v>0.5682159111364864</v>
      </c>
      <c r="H50" s="61">
        <f>+H5/$R50*1000000</f>
        <v>0.340639830606625</v>
      </c>
      <c r="I50" s="61">
        <f>+I5/$R50*1000000</f>
        <v>0.56773305101104177</v>
      </c>
      <c r="J50" s="62"/>
      <c r="K50" s="62"/>
      <c r="L50" s="62"/>
      <c r="M50" s="62"/>
      <c r="N50" s="62"/>
      <c r="O50" s="62"/>
      <c r="P50" s="62">
        <v>8752692</v>
      </c>
      <c r="Q50" s="62">
        <v>8799472</v>
      </c>
      <c r="R50" s="62">
        <v>8806956</v>
      </c>
      <c r="S50" s="62"/>
      <c r="T50" s="62"/>
    </row>
    <row r="51" spans="1:20" ht="15" thickBot="1" x14ac:dyDescent="0.25">
      <c r="A51" s="62"/>
      <c r="B51" s="39" t="s">
        <v>573</v>
      </c>
      <c r="C51" s="61">
        <f t="shared" ref="C51:F51" si="2">+C6/$P51*1000000</f>
        <v>0</v>
      </c>
      <c r="D51" s="61">
        <f t="shared" si="2"/>
        <v>2.2366544421075547</v>
      </c>
      <c r="E51" s="61">
        <f t="shared" si="2"/>
        <v>0</v>
      </c>
      <c r="F51" s="61">
        <f t="shared" si="2"/>
        <v>0</v>
      </c>
      <c r="G51" s="61">
        <f t="shared" ref="G51:G67" si="3">+G6/$Q51*1000000</f>
        <v>0.7424974346713632</v>
      </c>
      <c r="H51" s="61">
        <f t="shared" ref="H51:I67" si="4">+H6/$R51*1000000</f>
        <v>0.74172641272921191</v>
      </c>
      <c r="I51" s="61">
        <f t="shared" si="4"/>
        <v>0</v>
      </c>
      <c r="J51" s="62"/>
      <c r="K51" s="62"/>
      <c r="L51" s="62"/>
      <c r="M51" s="62"/>
      <c r="N51" s="62"/>
      <c r="O51" s="62"/>
      <c r="P51" s="62">
        <v>1341289</v>
      </c>
      <c r="Q51" s="62">
        <v>1346806</v>
      </c>
      <c r="R51" s="62">
        <v>1348206</v>
      </c>
      <c r="S51" s="62"/>
      <c r="T51" s="62"/>
    </row>
    <row r="52" spans="1:20" ht="15" thickBot="1" x14ac:dyDescent="0.25">
      <c r="A52" s="62"/>
      <c r="B52" s="39" t="s">
        <v>574</v>
      </c>
      <c r="C52" s="61">
        <f t="shared" ref="C52:F52" si="5">+C7/$P52*1000000</f>
        <v>0</v>
      </c>
      <c r="D52" s="61">
        <f t="shared" si="5"/>
        <v>0.9939765023954833</v>
      </c>
      <c r="E52" s="61">
        <f t="shared" si="5"/>
        <v>0</v>
      </c>
      <c r="F52" s="61">
        <f t="shared" si="5"/>
        <v>0</v>
      </c>
      <c r="G52" s="61">
        <f t="shared" si="3"/>
        <v>0</v>
      </c>
      <c r="H52" s="61">
        <f t="shared" si="4"/>
        <v>0</v>
      </c>
      <c r="I52" s="61">
        <f t="shared" si="4"/>
        <v>0</v>
      </c>
      <c r="J52" s="62"/>
      <c r="K52" s="62"/>
      <c r="L52" s="62"/>
      <c r="M52" s="62"/>
      <c r="N52" s="62"/>
      <c r="O52" s="62"/>
      <c r="P52" s="62">
        <v>1006060</v>
      </c>
      <c r="Q52" s="62">
        <v>1008328</v>
      </c>
      <c r="R52" s="62">
        <v>1010058</v>
      </c>
      <c r="S52" s="62"/>
      <c r="T52" s="62"/>
    </row>
    <row r="53" spans="1:20" ht="15" thickBot="1" x14ac:dyDescent="0.25">
      <c r="A53" s="62"/>
      <c r="B53" s="39" t="s">
        <v>53</v>
      </c>
      <c r="C53" s="61">
        <f t="shared" ref="C53:F53" si="6">+C8/$P53*1000000</f>
        <v>0</v>
      </c>
      <c r="D53" s="61">
        <f t="shared" si="6"/>
        <v>0</v>
      </c>
      <c r="E53" s="61">
        <f t="shared" si="6"/>
        <v>0.82651048924461901</v>
      </c>
      <c r="F53" s="61">
        <f t="shared" si="6"/>
        <v>0.82651048924461901</v>
      </c>
      <c r="G53" s="61">
        <f t="shared" si="3"/>
        <v>0.81030316682683656</v>
      </c>
      <c r="H53" s="61">
        <f t="shared" si="4"/>
        <v>0</v>
      </c>
      <c r="I53" s="61">
        <f t="shared" si="4"/>
        <v>0</v>
      </c>
      <c r="J53" s="62"/>
      <c r="K53" s="62"/>
      <c r="L53" s="62"/>
      <c r="M53" s="62"/>
      <c r="N53" s="62"/>
      <c r="O53" s="62"/>
      <c r="P53" s="62">
        <v>1209906</v>
      </c>
      <c r="Q53" s="62">
        <v>1234106</v>
      </c>
      <c r="R53" s="62">
        <v>1238812</v>
      </c>
      <c r="S53" s="62"/>
      <c r="T53" s="62"/>
    </row>
    <row r="54" spans="1:20" ht="15" thickBot="1" x14ac:dyDescent="0.25">
      <c r="A54" s="62"/>
      <c r="B54" s="39" t="s">
        <v>14</v>
      </c>
      <c r="C54" s="61">
        <f t="shared" ref="C54:F54" si="7">+C9/$P54*1000000</f>
        <v>0.45187201538533833</v>
      </c>
      <c r="D54" s="61">
        <f t="shared" si="7"/>
        <v>0</v>
      </c>
      <c r="E54" s="61">
        <f t="shared" si="7"/>
        <v>0.45187201538533833</v>
      </c>
      <c r="F54" s="61">
        <f t="shared" si="7"/>
        <v>0</v>
      </c>
      <c r="G54" s="61">
        <f t="shared" si="3"/>
        <v>0.44630384544319307</v>
      </c>
      <c r="H54" s="61">
        <f t="shared" si="4"/>
        <v>0</v>
      </c>
      <c r="I54" s="61">
        <f t="shared" si="4"/>
        <v>0.44520980957486023</v>
      </c>
      <c r="J54" s="62"/>
      <c r="K54" s="62"/>
      <c r="L54" s="62"/>
      <c r="M54" s="62"/>
      <c r="N54" s="62"/>
      <c r="O54" s="62"/>
      <c r="P54" s="62">
        <v>2213016</v>
      </c>
      <c r="Q54" s="62">
        <v>2240626</v>
      </c>
      <c r="R54" s="62">
        <v>2246132</v>
      </c>
      <c r="S54" s="62"/>
      <c r="T54" s="62"/>
    </row>
    <row r="55" spans="1:20" ht="15" thickBot="1" x14ac:dyDescent="0.25">
      <c r="A55" s="62"/>
      <c r="B55" s="39" t="s">
        <v>15</v>
      </c>
      <c r="C55" s="61">
        <f t="shared" ref="C55:F55" si="8">+C10/$P55*1000000</f>
        <v>0</v>
      </c>
      <c r="D55" s="61">
        <f t="shared" si="8"/>
        <v>0</v>
      </c>
      <c r="E55" s="61">
        <f t="shared" si="8"/>
        <v>0</v>
      </c>
      <c r="F55" s="61">
        <f t="shared" si="8"/>
        <v>0</v>
      </c>
      <c r="G55" s="61">
        <f t="shared" si="3"/>
        <v>0</v>
      </c>
      <c r="H55" s="61">
        <f t="shared" si="4"/>
        <v>1.6904856088960114</v>
      </c>
      <c r="I55" s="61">
        <f t="shared" si="4"/>
        <v>0</v>
      </c>
      <c r="J55" s="62"/>
      <c r="K55" s="62"/>
      <c r="L55" s="62"/>
      <c r="M55" s="62"/>
      <c r="N55" s="62"/>
      <c r="O55" s="62"/>
      <c r="P55" s="62">
        <v>588387</v>
      </c>
      <c r="Q55" s="62">
        <v>591004</v>
      </c>
      <c r="R55" s="62">
        <v>591546</v>
      </c>
      <c r="S55" s="62"/>
      <c r="T55" s="62"/>
    </row>
    <row r="56" spans="1:20" ht="15" thickBot="1" x14ac:dyDescent="0.25">
      <c r="A56" s="62"/>
      <c r="B56" s="39" t="s">
        <v>575</v>
      </c>
      <c r="C56" s="61">
        <f t="shared" ref="C56:F56" si="9">+C11/$P56*1000000</f>
        <v>0</v>
      </c>
      <c r="D56" s="61">
        <f t="shared" si="9"/>
        <v>0</v>
      </c>
      <c r="E56" s="61">
        <f t="shared" si="9"/>
        <v>0</v>
      </c>
      <c r="F56" s="61">
        <f t="shared" si="9"/>
        <v>0.41951535069595497</v>
      </c>
      <c r="G56" s="61">
        <f t="shared" si="3"/>
        <v>0</v>
      </c>
      <c r="H56" s="61">
        <f t="shared" si="4"/>
        <v>0</v>
      </c>
      <c r="I56" s="61">
        <f t="shared" si="4"/>
        <v>0.41835385289256127</v>
      </c>
      <c r="J56" s="62"/>
      <c r="K56" s="62"/>
      <c r="L56" s="62"/>
      <c r="M56" s="62"/>
      <c r="N56" s="62"/>
      <c r="O56" s="62"/>
      <c r="P56" s="62">
        <v>2383703</v>
      </c>
      <c r="Q56" s="62">
        <v>2389109</v>
      </c>
      <c r="R56" s="62">
        <v>2390321</v>
      </c>
      <c r="S56" s="62"/>
      <c r="T56" s="62"/>
    </row>
    <row r="57" spans="1:20" ht="15" thickBot="1" x14ac:dyDescent="0.25">
      <c r="A57" s="62"/>
      <c r="B57" s="39" t="s">
        <v>576</v>
      </c>
      <c r="C57" s="61">
        <f t="shared" ref="C57:F57" si="10">+C12/$P57*1000000</f>
        <v>0.47982664822852794</v>
      </c>
      <c r="D57" s="61">
        <f t="shared" si="10"/>
        <v>0</v>
      </c>
      <c r="E57" s="61">
        <f t="shared" si="10"/>
        <v>0.47982664822852794</v>
      </c>
      <c r="F57" s="61">
        <f t="shared" si="10"/>
        <v>0</v>
      </c>
      <c r="G57" s="61">
        <f t="shared" si="3"/>
        <v>0.95075651696054553</v>
      </c>
      <c r="H57" s="61">
        <f t="shared" si="4"/>
        <v>0.47451386054986666</v>
      </c>
      <c r="I57" s="61">
        <f t="shared" si="4"/>
        <v>0</v>
      </c>
      <c r="J57" s="62"/>
      <c r="K57" s="62"/>
      <c r="L57" s="62"/>
      <c r="M57" s="62"/>
      <c r="N57" s="62"/>
      <c r="O57" s="62"/>
      <c r="P57" s="62">
        <v>2084086</v>
      </c>
      <c r="Q57" s="62">
        <v>2103588</v>
      </c>
      <c r="R57" s="62">
        <v>2107420</v>
      </c>
      <c r="S57" s="62"/>
      <c r="T57" s="62"/>
    </row>
    <row r="58" spans="1:20" ht="15" thickBot="1" x14ac:dyDescent="0.25">
      <c r="A58" s="62"/>
      <c r="B58" s="39" t="s">
        <v>23</v>
      </c>
      <c r="C58" s="61">
        <f t="shared" ref="C58:F58" si="11">+C13/$P58*1000000</f>
        <v>0.12655083300187561</v>
      </c>
      <c r="D58" s="61">
        <f t="shared" si="11"/>
        <v>0.25310166600375122</v>
      </c>
      <c r="E58" s="61">
        <f t="shared" si="11"/>
        <v>0.25310166600375122</v>
      </c>
      <c r="F58" s="61">
        <f t="shared" si="11"/>
        <v>0.12655083300187561</v>
      </c>
      <c r="G58" s="61">
        <f t="shared" si="3"/>
        <v>0</v>
      </c>
      <c r="H58" s="61">
        <f t="shared" si="4"/>
        <v>0.12394368990280337</v>
      </c>
      <c r="I58" s="61">
        <f t="shared" si="4"/>
        <v>0.12394368990280337</v>
      </c>
      <c r="J58" s="62"/>
      <c r="K58" s="62"/>
      <c r="L58" s="62"/>
      <c r="M58" s="62"/>
      <c r="N58" s="62"/>
      <c r="O58" s="62"/>
      <c r="P58" s="62">
        <v>7901963</v>
      </c>
      <c r="Q58" s="62">
        <v>8044095</v>
      </c>
      <c r="R58" s="62">
        <v>8068180</v>
      </c>
      <c r="S58" s="62"/>
      <c r="T58" s="62"/>
    </row>
    <row r="59" spans="1:20" ht="15" thickBot="1" x14ac:dyDescent="0.25">
      <c r="A59" s="62"/>
      <c r="B59" s="39" t="s">
        <v>577</v>
      </c>
      <c r="C59" s="61">
        <f t="shared" ref="C59:F59" si="12">+C14/$P59*1000000</f>
        <v>0.38342124863046723</v>
      </c>
      <c r="D59" s="61">
        <f t="shared" si="12"/>
        <v>0.38342124863046723</v>
      </c>
      <c r="E59" s="61">
        <f t="shared" si="12"/>
        <v>0.76684249726093445</v>
      </c>
      <c r="F59" s="61">
        <f t="shared" si="12"/>
        <v>0.38342124863046723</v>
      </c>
      <c r="G59" s="61">
        <f t="shared" si="3"/>
        <v>1.1239463705242816</v>
      </c>
      <c r="H59" s="61">
        <f t="shared" si="4"/>
        <v>0.373182438258365</v>
      </c>
      <c r="I59" s="61">
        <f t="shared" si="4"/>
        <v>0.1865912191291825</v>
      </c>
      <c r="J59" s="62"/>
      <c r="K59" s="62"/>
      <c r="L59" s="62"/>
      <c r="M59" s="62"/>
      <c r="N59" s="62"/>
      <c r="O59" s="62"/>
      <c r="P59" s="62">
        <v>5216195</v>
      </c>
      <c r="Q59" s="62">
        <v>5338333</v>
      </c>
      <c r="R59" s="62">
        <v>5359309</v>
      </c>
      <c r="S59" s="62"/>
      <c r="T59" s="62"/>
    </row>
    <row r="60" spans="1:20" ht="15" thickBot="1" x14ac:dyDescent="0.25">
      <c r="A60" s="62"/>
      <c r="B60" s="39" t="s">
        <v>24</v>
      </c>
      <c r="C60" s="61">
        <f t="shared" ref="C60:F60" si="13">+C15/$P60*1000000</f>
        <v>0</v>
      </c>
      <c r="D60" s="61">
        <f t="shared" si="13"/>
        <v>0</v>
      </c>
      <c r="E60" s="61">
        <f t="shared" si="13"/>
        <v>0</v>
      </c>
      <c r="F60" s="61">
        <f t="shared" si="13"/>
        <v>0</v>
      </c>
      <c r="G60" s="61">
        <f t="shared" si="3"/>
        <v>0</v>
      </c>
      <c r="H60" s="61">
        <f t="shared" si="4"/>
        <v>0.95065980543796424</v>
      </c>
      <c r="I60" s="61">
        <f t="shared" si="4"/>
        <v>0</v>
      </c>
      <c r="J60" s="62"/>
      <c r="K60" s="62"/>
      <c r="L60" s="62"/>
      <c r="M60" s="62"/>
      <c r="N60" s="62"/>
      <c r="O60" s="62"/>
      <c r="P60" s="62">
        <v>1054306</v>
      </c>
      <c r="Q60" s="62">
        <v>1052190</v>
      </c>
      <c r="R60" s="62">
        <v>1051901</v>
      </c>
      <c r="S60" s="62"/>
      <c r="T60" s="62"/>
    </row>
    <row r="61" spans="1:20" ht="15" thickBot="1" x14ac:dyDescent="0.25">
      <c r="A61" s="62"/>
      <c r="B61" s="39" t="s">
        <v>16</v>
      </c>
      <c r="C61" s="61">
        <f t="shared" ref="C61:F61" si="14">+C16/$P61*1000000</f>
        <v>0.37044939957561318</v>
      </c>
      <c r="D61" s="61">
        <f t="shared" si="14"/>
        <v>1.1113481987268397</v>
      </c>
      <c r="E61" s="61">
        <f t="shared" si="14"/>
        <v>0.74089879915122636</v>
      </c>
      <c r="F61" s="61">
        <f t="shared" si="14"/>
        <v>0.37044939957561318</v>
      </c>
      <c r="G61" s="61">
        <f t="shared" si="3"/>
        <v>0</v>
      </c>
      <c r="H61" s="61">
        <f t="shared" si="4"/>
        <v>0</v>
      </c>
      <c r="I61" s="61">
        <f t="shared" si="4"/>
        <v>0.36941904791106456</v>
      </c>
      <c r="J61" s="62"/>
      <c r="K61" s="62"/>
      <c r="L61" s="62"/>
      <c r="M61" s="62"/>
      <c r="N61" s="62"/>
      <c r="O61" s="62"/>
      <c r="P61" s="62">
        <v>2699424</v>
      </c>
      <c r="Q61" s="62">
        <v>2706125</v>
      </c>
      <c r="R61" s="62">
        <v>2706953</v>
      </c>
      <c r="S61" s="62"/>
      <c r="T61" s="62"/>
    </row>
    <row r="62" spans="1:20" ht="15" thickBot="1" x14ac:dyDescent="0.25">
      <c r="A62" s="62"/>
      <c r="B62" s="39" t="s">
        <v>578</v>
      </c>
      <c r="C62" s="61">
        <f t="shared" ref="C62:F62" si="15">+C17/$P62*1000000</f>
        <v>0.43656029487028558</v>
      </c>
      <c r="D62" s="61">
        <f t="shared" si="15"/>
        <v>0.29104019658019037</v>
      </c>
      <c r="E62" s="61">
        <f t="shared" si="15"/>
        <v>0.14552009829009518</v>
      </c>
      <c r="F62" s="61">
        <f t="shared" si="15"/>
        <v>0.14552009829009518</v>
      </c>
      <c r="G62" s="61">
        <f t="shared" si="3"/>
        <v>0.14218507463365659</v>
      </c>
      <c r="H62" s="61">
        <f t="shared" si="4"/>
        <v>0.28336474667687533</v>
      </c>
      <c r="I62" s="61">
        <f t="shared" si="4"/>
        <v>0.28336474667687533</v>
      </c>
      <c r="J62" s="62"/>
      <c r="K62" s="62"/>
      <c r="L62" s="62"/>
      <c r="M62" s="62"/>
      <c r="N62" s="62"/>
      <c r="O62" s="62"/>
      <c r="P62" s="62">
        <v>6871903</v>
      </c>
      <c r="Q62" s="62">
        <v>7033087</v>
      </c>
      <c r="R62" s="62">
        <v>7058041</v>
      </c>
      <c r="S62" s="62"/>
      <c r="T62" s="62"/>
    </row>
    <row r="63" spans="1:20" ht="15" thickBot="1" x14ac:dyDescent="0.25">
      <c r="A63" s="62"/>
      <c r="B63" s="39" t="s">
        <v>579</v>
      </c>
      <c r="C63" s="61">
        <f t="shared" ref="C63:F63" si="16">+C18/$P63*1000000</f>
        <v>0</v>
      </c>
      <c r="D63" s="61">
        <f t="shared" si="16"/>
        <v>0</v>
      </c>
      <c r="E63" s="61">
        <f t="shared" si="16"/>
        <v>0</v>
      </c>
      <c r="F63" s="61">
        <f t="shared" si="16"/>
        <v>0.64445779188137853</v>
      </c>
      <c r="G63" s="61">
        <f t="shared" si="3"/>
        <v>0.63592559924859038</v>
      </c>
      <c r="H63" s="61">
        <f t="shared" si="4"/>
        <v>0.63485170816374858</v>
      </c>
      <c r="I63" s="61">
        <f t="shared" si="4"/>
        <v>0</v>
      </c>
      <c r="J63" s="62"/>
      <c r="K63" s="62"/>
      <c r="L63" s="62"/>
      <c r="M63" s="62"/>
      <c r="N63" s="62"/>
      <c r="O63" s="62"/>
      <c r="P63" s="62">
        <v>1551692</v>
      </c>
      <c r="Q63" s="62">
        <v>1572511</v>
      </c>
      <c r="R63" s="62">
        <v>1575171</v>
      </c>
      <c r="S63" s="62"/>
      <c r="T63" s="62"/>
    </row>
    <row r="64" spans="1:20" ht="15" thickBot="1" x14ac:dyDescent="0.25">
      <c r="A64" s="62"/>
      <c r="B64" s="39" t="s">
        <v>580</v>
      </c>
      <c r="C64" s="61">
        <f t="shared" ref="C64:F64" si="17">+C19/$P64*1000000</f>
        <v>0</v>
      </c>
      <c r="D64" s="61">
        <f t="shared" si="17"/>
        <v>0</v>
      </c>
      <c r="E64" s="61">
        <f t="shared" si="17"/>
        <v>0</v>
      </c>
      <c r="F64" s="61">
        <f t="shared" si="17"/>
        <v>0</v>
      </c>
      <c r="G64" s="61">
        <f t="shared" si="3"/>
        <v>0</v>
      </c>
      <c r="H64" s="61">
        <f t="shared" si="4"/>
        <v>0</v>
      </c>
      <c r="I64" s="61">
        <f t="shared" si="4"/>
        <v>0</v>
      </c>
      <c r="J64" s="62"/>
      <c r="K64" s="62"/>
      <c r="L64" s="62"/>
      <c r="M64" s="62"/>
      <c r="N64" s="62"/>
      <c r="O64" s="62"/>
      <c r="P64" s="62">
        <v>672155</v>
      </c>
      <c r="Q64" s="62">
        <v>679181</v>
      </c>
      <c r="R64" s="62">
        <v>680296</v>
      </c>
      <c r="S64" s="62"/>
      <c r="T64" s="62"/>
    </row>
    <row r="65" spans="1:26" ht="15" thickBot="1" x14ac:dyDescent="0.25">
      <c r="A65" s="62"/>
      <c r="B65" s="39" t="s">
        <v>581</v>
      </c>
      <c r="C65" s="61">
        <f t="shared" ref="C65:F65" si="18">+C20/$P65*1000000</f>
        <v>0.45120204737441016</v>
      </c>
      <c r="D65" s="61">
        <f t="shared" si="18"/>
        <v>0</v>
      </c>
      <c r="E65" s="61">
        <f t="shared" si="18"/>
        <v>0</v>
      </c>
      <c r="F65" s="61">
        <f t="shared" si="18"/>
        <v>0</v>
      </c>
      <c r="G65" s="61">
        <f t="shared" si="3"/>
        <v>0</v>
      </c>
      <c r="H65" s="61">
        <f t="shared" si="4"/>
        <v>0</v>
      </c>
      <c r="I65" s="61">
        <f t="shared" si="4"/>
        <v>0</v>
      </c>
      <c r="J65" s="62"/>
      <c r="K65" s="62"/>
      <c r="L65" s="62"/>
      <c r="M65" s="62"/>
      <c r="N65" s="62"/>
      <c r="O65" s="62"/>
      <c r="P65" s="62">
        <v>2216302</v>
      </c>
      <c r="Q65" s="62">
        <v>2229924</v>
      </c>
      <c r="R65" s="62">
        <v>2233309</v>
      </c>
      <c r="S65" s="62"/>
      <c r="T65" s="62"/>
    </row>
    <row r="66" spans="1:26" ht="15" thickBot="1" x14ac:dyDescent="0.25">
      <c r="A66" s="62"/>
      <c r="B66" s="39" t="s">
        <v>17</v>
      </c>
      <c r="C66" s="61">
        <f t="shared" ref="C66:F66" si="19">+C21/$P66*1000000</f>
        <v>0</v>
      </c>
      <c r="D66" s="61">
        <f t="shared" si="19"/>
        <v>0</v>
      </c>
      <c r="E66" s="61">
        <f t="shared" si="19"/>
        <v>0</v>
      </c>
      <c r="F66" s="61">
        <f t="shared" si="19"/>
        <v>0</v>
      </c>
      <c r="G66" s="61">
        <f t="shared" si="3"/>
        <v>0</v>
      </c>
      <c r="H66" s="61">
        <f t="shared" si="4"/>
        <v>3.0744256972797479</v>
      </c>
      <c r="I66" s="61">
        <f t="shared" si="4"/>
        <v>0</v>
      </c>
      <c r="J66" s="62"/>
      <c r="K66" s="62"/>
      <c r="L66" s="62"/>
      <c r="M66" s="62"/>
      <c r="N66" s="62"/>
      <c r="O66" s="62"/>
      <c r="P66" s="62">
        <v>322282</v>
      </c>
      <c r="Q66" s="62">
        <v>324319</v>
      </c>
      <c r="R66" s="62">
        <v>325264</v>
      </c>
      <c r="S66" s="62"/>
      <c r="T66" s="62"/>
    </row>
    <row r="67" spans="1:26" ht="15" thickBot="1" x14ac:dyDescent="0.25">
      <c r="A67" s="62"/>
      <c r="B67" s="40" t="s">
        <v>25</v>
      </c>
      <c r="C67" s="63">
        <f t="shared" ref="C67:F67" si="20">+C22/$P67*1000000</f>
        <v>0.24955620069068421</v>
      </c>
      <c r="D67" s="63">
        <f t="shared" si="20"/>
        <v>0.27035255074824122</v>
      </c>
      <c r="E67" s="63">
        <f t="shared" si="20"/>
        <v>0.29114890080579825</v>
      </c>
      <c r="F67" s="63">
        <f t="shared" si="20"/>
        <v>0.24955620069068421</v>
      </c>
      <c r="G67" s="63">
        <f t="shared" si="3"/>
        <v>0.36966447855416168</v>
      </c>
      <c r="H67" s="63">
        <f t="shared" si="4"/>
        <v>0.28689773888719539</v>
      </c>
      <c r="I67" s="63">
        <f t="shared" si="4"/>
        <v>0.24591234761759606</v>
      </c>
      <c r="J67" s="62"/>
      <c r="K67" s="62"/>
      <c r="L67" s="62"/>
      <c r="M67" s="62"/>
      <c r="N67" s="62"/>
      <c r="O67" s="62"/>
      <c r="P67" s="62">
        <v>48085361</v>
      </c>
      <c r="Q67" s="62">
        <v>48692804</v>
      </c>
      <c r="R67" s="62">
        <v>48797875</v>
      </c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Y68"/>
  <sheetViews>
    <sheetView showWhiteSpace="0" zoomScaleNormal="100" workbookViewId="0">
      <selection activeCell="J34" sqref="J34"/>
    </sheetView>
  </sheetViews>
  <sheetFormatPr baseColWidth="10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2.7109375" style="2" customWidth="1"/>
    <col min="16" max="16" width="12.28515625" style="2" hidden="1" customWidth="1"/>
    <col min="17" max="17" width="10.7109375" style="2" hidden="1" customWidth="1"/>
    <col min="18" max="18" width="0.140625" style="2" customWidth="1"/>
    <col min="19" max="19" width="13.28515625" style="2" customWidth="1"/>
    <col min="20" max="20" width="14.42578125" style="2" customWidth="1"/>
    <col min="21" max="21" width="12.140625" style="2" customWidth="1"/>
    <col min="22" max="22" width="12" style="2" hidden="1" customWidth="1"/>
    <col min="23" max="23" width="17" style="2" hidden="1" customWidth="1"/>
    <col min="24" max="65" width="12.28515625" style="2" customWidth="1"/>
    <col min="66" max="16384" width="11.42578125" style="2"/>
  </cols>
  <sheetData>
    <row r="1" spans="1:10" ht="17.25" customHeight="1" x14ac:dyDescent="0.2">
      <c r="J1" s="6"/>
    </row>
    <row r="2" spans="1:10" ht="39" customHeight="1" x14ac:dyDescent="0.2">
      <c r="A2" s="44"/>
      <c r="B2" s="45"/>
      <c r="C2" s="11"/>
      <c r="D2"/>
      <c r="E2"/>
      <c r="F2"/>
    </row>
    <row r="3" spans="1:10" ht="25.5" customHeight="1" x14ac:dyDescent="0.2"/>
    <row r="4" spans="1:10" ht="39" customHeight="1" x14ac:dyDescent="0.2">
      <c r="B4" s="13"/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  <c r="I4" s="25" t="s">
        <v>608</v>
      </c>
    </row>
    <row r="5" spans="1:10" ht="17.100000000000001" customHeight="1" thickBot="1" x14ac:dyDescent="0.25">
      <c r="B5" s="39" t="s">
        <v>12</v>
      </c>
      <c r="C5" s="28">
        <v>1791</v>
      </c>
      <c r="D5" s="28">
        <v>1682</v>
      </c>
      <c r="E5" s="28">
        <v>1459</v>
      </c>
      <c r="F5" s="28">
        <v>1995</v>
      </c>
      <c r="G5" s="28">
        <v>1881</v>
      </c>
      <c r="H5" s="28">
        <v>1994</v>
      </c>
      <c r="I5" s="28">
        <v>1434</v>
      </c>
    </row>
    <row r="6" spans="1:10" ht="17.100000000000001" customHeight="1" thickBot="1" x14ac:dyDescent="0.25">
      <c r="B6" s="39" t="s">
        <v>13</v>
      </c>
      <c r="C6" s="28">
        <v>198</v>
      </c>
      <c r="D6" s="28">
        <v>242</v>
      </c>
      <c r="E6" s="28">
        <v>158</v>
      </c>
      <c r="F6" s="28">
        <v>186</v>
      </c>
      <c r="G6" s="28">
        <v>190</v>
      </c>
      <c r="H6" s="28">
        <v>234</v>
      </c>
      <c r="I6" s="28">
        <v>170</v>
      </c>
    </row>
    <row r="7" spans="1:10" ht="17.100000000000001" customHeight="1" thickBot="1" x14ac:dyDescent="0.25">
      <c r="B7" s="39" t="s">
        <v>561</v>
      </c>
      <c r="C7" s="28">
        <v>257</v>
      </c>
      <c r="D7" s="28">
        <v>138</v>
      </c>
      <c r="E7" s="28">
        <v>158</v>
      </c>
      <c r="F7" s="28">
        <v>225</v>
      </c>
      <c r="G7" s="28">
        <v>222</v>
      </c>
      <c r="H7" s="28">
        <v>207</v>
      </c>
      <c r="I7" s="28">
        <v>147</v>
      </c>
    </row>
    <row r="8" spans="1:10" ht="17.100000000000001" customHeight="1" thickBot="1" x14ac:dyDescent="0.25">
      <c r="B8" s="39" t="s">
        <v>53</v>
      </c>
      <c r="C8" s="28">
        <v>155</v>
      </c>
      <c r="D8" s="28">
        <v>198</v>
      </c>
      <c r="E8" s="28">
        <v>202</v>
      </c>
      <c r="F8" s="28">
        <v>209</v>
      </c>
      <c r="G8" s="28">
        <v>173</v>
      </c>
      <c r="H8" s="28">
        <v>236</v>
      </c>
      <c r="I8" s="28">
        <v>174</v>
      </c>
    </row>
    <row r="9" spans="1:10" ht="17.100000000000001" customHeight="1" thickBot="1" x14ac:dyDescent="0.25">
      <c r="B9" s="39" t="s">
        <v>14</v>
      </c>
      <c r="C9" s="28">
        <v>482</v>
      </c>
      <c r="D9" s="28">
        <v>517</v>
      </c>
      <c r="E9" s="28">
        <v>421</v>
      </c>
      <c r="F9" s="28">
        <v>551</v>
      </c>
      <c r="G9" s="28">
        <v>462</v>
      </c>
      <c r="H9" s="28">
        <v>605</v>
      </c>
      <c r="I9" s="28">
        <v>385</v>
      </c>
    </row>
    <row r="10" spans="1:10" ht="17.100000000000001" customHeight="1" thickBot="1" x14ac:dyDescent="0.25">
      <c r="B10" s="39" t="s">
        <v>15</v>
      </c>
      <c r="C10" s="28">
        <v>89</v>
      </c>
      <c r="D10" s="28">
        <v>65</v>
      </c>
      <c r="E10" s="28">
        <v>58</v>
      </c>
      <c r="F10" s="28">
        <v>83</v>
      </c>
      <c r="G10" s="28">
        <v>91</v>
      </c>
      <c r="H10" s="28">
        <v>95</v>
      </c>
      <c r="I10" s="28">
        <v>64</v>
      </c>
    </row>
    <row r="11" spans="1:10" ht="17.100000000000001" customHeight="1" thickBot="1" x14ac:dyDescent="0.25">
      <c r="B11" s="39" t="s">
        <v>52</v>
      </c>
      <c r="C11" s="28">
        <v>341</v>
      </c>
      <c r="D11" s="28">
        <v>371</v>
      </c>
      <c r="E11" s="28">
        <v>290</v>
      </c>
      <c r="F11" s="28">
        <v>364</v>
      </c>
      <c r="G11" s="28">
        <v>358</v>
      </c>
      <c r="H11" s="28">
        <v>374</v>
      </c>
      <c r="I11" s="28">
        <v>307</v>
      </c>
    </row>
    <row r="12" spans="1:10" ht="17.100000000000001" customHeight="1" thickBot="1" x14ac:dyDescent="0.25">
      <c r="B12" s="39" t="s">
        <v>36</v>
      </c>
      <c r="C12" s="28">
        <v>308</v>
      </c>
      <c r="D12" s="28">
        <v>361</v>
      </c>
      <c r="E12" s="28">
        <v>273</v>
      </c>
      <c r="F12" s="28">
        <v>349</v>
      </c>
      <c r="G12" s="28">
        <v>336</v>
      </c>
      <c r="H12" s="28">
        <v>350</v>
      </c>
      <c r="I12" s="28">
        <v>285</v>
      </c>
    </row>
    <row r="13" spans="1:10" ht="17.100000000000001" customHeight="1" thickBot="1" x14ac:dyDescent="0.25">
      <c r="B13" s="39" t="s">
        <v>23</v>
      </c>
      <c r="C13" s="28">
        <v>1125</v>
      </c>
      <c r="D13" s="28">
        <v>1138</v>
      </c>
      <c r="E13" s="28">
        <v>899</v>
      </c>
      <c r="F13" s="28">
        <v>1148</v>
      </c>
      <c r="G13" s="28">
        <v>1215</v>
      </c>
      <c r="H13" s="28">
        <v>1101</v>
      </c>
      <c r="I13" s="28">
        <v>841</v>
      </c>
    </row>
    <row r="14" spans="1:10" ht="17.100000000000001" customHeight="1" thickBot="1" x14ac:dyDescent="0.25">
      <c r="B14" s="39" t="s">
        <v>54</v>
      </c>
      <c r="C14" s="28">
        <v>1091</v>
      </c>
      <c r="D14" s="28">
        <v>1087</v>
      </c>
      <c r="E14" s="28">
        <v>755</v>
      </c>
      <c r="F14" s="28">
        <v>1128</v>
      </c>
      <c r="G14" s="28">
        <v>1051</v>
      </c>
      <c r="H14" s="28">
        <v>1081</v>
      </c>
      <c r="I14" s="28">
        <v>828</v>
      </c>
    </row>
    <row r="15" spans="1:10" ht="17.100000000000001" customHeight="1" thickBot="1" x14ac:dyDescent="0.25">
      <c r="B15" s="39" t="s">
        <v>24</v>
      </c>
      <c r="C15" s="28">
        <v>175</v>
      </c>
      <c r="D15" s="28">
        <v>217</v>
      </c>
      <c r="E15" s="28">
        <v>143</v>
      </c>
      <c r="F15" s="28">
        <v>191</v>
      </c>
      <c r="G15" s="28">
        <v>173</v>
      </c>
      <c r="H15" s="28">
        <v>192</v>
      </c>
      <c r="I15" s="28">
        <v>130</v>
      </c>
    </row>
    <row r="16" spans="1:10" ht="17.100000000000001" customHeight="1" thickBot="1" x14ac:dyDescent="0.25">
      <c r="B16" s="39" t="s">
        <v>16</v>
      </c>
      <c r="C16" s="28">
        <v>396</v>
      </c>
      <c r="D16" s="28">
        <v>544</v>
      </c>
      <c r="E16" s="28">
        <v>332</v>
      </c>
      <c r="F16" s="28">
        <v>474</v>
      </c>
      <c r="G16" s="28">
        <v>394</v>
      </c>
      <c r="H16" s="28">
        <v>527</v>
      </c>
      <c r="I16" s="28">
        <v>336</v>
      </c>
    </row>
    <row r="17" spans="2:9" ht="17.100000000000001" customHeight="1" thickBot="1" x14ac:dyDescent="0.25">
      <c r="B17" s="39" t="s">
        <v>562</v>
      </c>
      <c r="C17" s="28">
        <v>1016</v>
      </c>
      <c r="D17" s="28">
        <v>1034</v>
      </c>
      <c r="E17" s="28">
        <v>852</v>
      </c>
      <c r="F17" s="28">
        <v>1038</v>
      </c>
      <c r="G17" s="28">
        <v>1164</v>
      </c>
      <c r="H17" s="28">
        <v>1182</v>
      </c>
      <c r="I17" s="28">
        <v>829</v>
      </c>
    </row>
    <row r="18" spans="2:9" ht="17.100000000000001" customHeight="1" thickBot="1" x14ac:dyDescent="0.25">
      <c r="B18" s="39" t="s">
        <v>563</v>
      </c>
      <c r="C18" s="28">
        <v>258</v>
      </c>
      <c r="D18" s="28">
        <v>218</v>
      </c>
      <c r="E18" s="28">
        <v>246</v>
      </c>
      <c r="F18" s="28">
        <v>320</v>
      </c>
      <c r="G18" s="28">
        <v>323</v>
      </c>
      <c r="H18" s="28">
        <v>333</v>
      </c>
      <c r="I18" s="28">
        <v>219</v>
      </c>
    </row>
    <row r="19" spans="2:9" ht="17.100000000000001" customHeight="1" thickBot="1" x14ac:dyDescent="0.25">
      <c r="B19" s="39" t="s">
        <v>564</v>
      </c>
      <c r="C19" s="28">
        <v>109</v>
      </c>
      <c r="D19" s="28">
        <v>64</v>
      </c>
      <c r="E19" s="28">
        <v>46</v>
      </c>
      <c r="F19" s="28">
        <v>46</v>
      </c>
      <c r="G19" s="28">
        <v>117</v>
      </c>
      <c r="H19" s="28">
        <v>61</v>
      </c>
      <c r="I19" s="28">
        <v>55</v>
      </c>
    </row>
    <row r="20" spans="2:9" ht="17.100000000000001" customHeight="1" thickBot="1" x14ac:dyDescent="0.25">
      <c r="B20" s="39" t="s">
        <v>37</v>
      </c>
      <c r="C20" s="28">
        <v>279</v>
      </c>
      <c r="D20" s="28">
        <v>332</v>
      </c>
      <c r="E20" s="28">
        <v>215</v>
      </c>
      <c r="F20" s="28">
        <v>300</v>
      </c>
      <c r="G20" s="28">
        <v>290</v>
      </c>
      <c r="H20" s="28">
        <v>318</v>
      </c>
      <c r="I20" s="28">
        <v>232</v>
      </c>
    </row>
    <row r="21" spans="2:9" ht="17.100000000000001" customHeight="1" thickBot="1" x14ac:dyDescent="0.25">
      <c r="B21" s="39" t="s">
        <v>17</v>
      </c>
      <c r="C21" s="28">
        <v>27</v>
      </c>
      <c r="D21" s="28">
        <v>63</v>
      </c>
      <c r="E21" s="28">
        <v>35</v>
      </c>
      <c r="F21" s="28">
        <v>31</v>
      </c>
      <c r="G21" s="28">
        <v>51</v>
      </c>
      <c r="H21" s="28">
        <v>46</v>
      </c>
      <c r="I21" s="28">
        <v>32</v>
      </c>
    </row>
    <row r="22" spans="2:9" ht="17.100000000000001" customHeight="1" thickBot="1" x14ac:dyDescent="0.25">
      <c r="B22" s="40" t="s">
        <v>25</v>
      </c>
      <c r="C22" s="42">
        <v>8097</v>
      </c>
      <c r="D22" s="42">
        <v>8271</v>
      </c>
      <c r="E22" s="42">
        <v>6542</v>
      </c>
      <c r="F22" s="42">
        <v>8638</v>
      </c>
      <c r="G22" s="42">
        <v>8491</v>
      </c>
      <c r="H22" s="42">
        <v>8936</v>
      </c>
      <c r="I22" s="42">
        <v>6468</v>
      </c>
    </row>
    <row r="25" spans="2:9" ht="39" customHeight="1" x14ac:dyDescent="0.2">
      <c r="B25" s="13"/>
      <c r="C25" s="26" t="s">
        <v>603</v>
      </c>
      <c r="D25" s="26" t="s">
        <v>606</v>
      </c>
      <c r="E25" s="26" t="s">
        <v>609</v>
      </c>
    </row>
    <row r="26" spans="2:9" ht="17.100000000000001" customHeight="1" thickBot="1" x14ac:dyDescent="0.25">
      <c r="B26" s="39" t="s">
        <v>12</v>
      </c>
      <c r="C26" s="49">
        <f t="shared" ref="C26:E43" si="0">+(G5-C5)/C5</f>
        <v>5.0251256281407038E-2</v>
      </c>
      <c r="D26" s="49">
        <f t="shared" si="0"/>
        <v>0.18549346016646848</v>
      </c>
      <c r="E26" s="49">
        <f t="shared" si="0"/>
        <v>-1.7135023989033583E-2</v>
      </c>
    </row>
    <row r="27" spans="2:9" ht="17.100000000000001" customHeight="1" thickBot="1" x14ac:dyDescent="0.25">
      <c r="B27" s="39" t="s">
        <v>13</v>
      </c>
      <c r="C27" s="49">
        <f t="shared" si="0"/>
        <v>-4.0404040404040407E-2</v>
      </c>
      <c r="D27" s="49">
        <f t="shared" si="0"/>
        <v>-3.3057851239669422E-2</v>
      </c>
      <c r="E27" s="49">
        <f t="shared" si="0"/>
        <v>7.5949367088607597E-2</v>
      </c>
    </row>
    <row r="28" spans="2:9" ht="17.100000000000001" customHeight="1" thickBot="1" x14ac:dyDescent="0.25">
      <c r="B28" s="39" t="s">
        <v>561</v>
      </c>
      <c r="C28" s="49">
        <f t="shared" si="0"/>
        <v>-0.13618677042801555</v>
      </c>
      <c r="D28" s="49">
        <f t="shared" si="0"/>
        <v>0.5</v>
      </c>
      <c r="E28" s="49">
        <f t="shared" si="0"/>
        <v>-6.9620253164556958E-2</v>
      </c>
    </row>
    <row r="29" spans="2:9" ht="17.100000000000001" customHeight="1" thickBot="1" x14ac:dyDescent="0.25">
      <c r="B29" s="39" t="s">
        <v>53</v>
      </c>
      <c r="C29" s="49">
        <f t="shared" si="0"/>
        <v>0.11612903225806452</v>
      </c>
      <c r="D29" s="49">
        <f t="shared" si="0"/>
        <v>0.19191919191919191</v>
      </c>
      <c r="E29" s="49">
        <f t="shared" si="0"/>
        <v>-0.13861386138613863</v>
      </c>
    </row>
    <row r="30" spans="2:9" ht="17.100000000000001" customHeight="1" thickBot="1" x14ac:dyDescent="0.25">
      <c r="B30" s="39" t="s">
        <v>14</v>
      </c>
      <c r="C30" s="49">
        <f t="shared" si="0"/>
        <v>-4.1493775933609957E-2</v>
      </c>
      <c r="D30" s="49">
        <f t="shared" si="0"/>
        <v>0.1702127659574468</v>
      </c>
      <c r="E30" s="49">
        <f t="shared" si="0"/>
        <v>-8.5510688836104506E-2</v>
      </c>
    </row>
    <row r="31" spans="2:9" ht="17.100000000000001" customHeight="1" thickBot="1" x14ac:dyDescent="0.25">
      <c r="B31" s="39" t="s">
        <v>15</v>
      </c>
      <c r="C31" s="49">
        <f t="shared" si="0"/>
        <v>2.247191011235955E-2</v>
      </c>
      <c r="D31" s="49">
        <f t="shared" si="0"/>
        <v>0.46153846153846156</v>
      </c>
      <c r="E31" s="49">
        <f t="shared" si="0"/>
        <v>0.10344827586206896</v>
      </c>
    </row>
    <row r="32" spans="2:9" ht="17.100000000000001" customHeight="1" thickBot="1" x14ac:dyDescent="0.25">
      <c r="B32" s="39" t="s">
        <v>52</v>
      </c>
      <c r="C32" s="49">
        <f t="shared" si="0"/>
        <v>4.9853372434017593E-2</v>
      </c>
      <c r="D32" s="49">
        <f t="shared" si="0"/>
        <v>8.0862533692722376E-3</v>
      </c>
      <c r="E32" s="49">
        <f t="shared" si="0"/>
        <v>5.8620689655172413E-2</v>
      </c>
    </row>
    <row r="33" spans="1:25" ht="17.100000000000001" customHeight="1" thickBot="1" x14ac:dyDescent="0.25">
      <c r="B33" s="39" t="s">
        <v>36</v>
      </c>
      <c r="C33" s="49">
        <f t="shared" si="0"/>
        <v>9.0909090909090912E-2</v>
      </c>
      <c r="D33" s="49">
        <f t="shared" si="0"/>
        <v>-3.0470914127423823E-2</v>
      </c>
      <c r="E33" s="49">
        <f t="shared" si="0"/>
        <v>4.3956043956043959E-2</v>
      </c>
    </row>
    <row r="34" spans="1:25" ht="17.100000000000001" customHeight="1" thickBot="1" x14ac:dyDescent="0.25">
      <c r="B34" s="39" t="s">
        <v>23</v>
      </c>
      <c r="C34" s="49">
        <f t="shared" si="0"/>
        <v>0.08</v>
      </c>
      <c r="D34" s="49">
        <f t="shared" si="0"/>
        <v>-3.2513181019332163E-2</v>
      </c>
      <c r="E34" s="49">
        <f t="shared" si="0"/>
        <v>-6.4516129032258063E-2</v>
      </c>
    </row>
    <row r="35" spans="1:25" ht="17.100000000000001" customHeight="1" thickBot="1" x14ac:dyDescent="0.25">
      <c r="B35" s="39" t="s">
        <v>54</v>
      </c>
      <c r="C35" s="49">
        <f t="shared" si="0"/>
        <v>-3.6663611365719523E-2</v>
      </c>
      <c r="D35" s="49">
        <f t="shared" si="0"/>
        <v>-5.5197792088316471E-3</v>
      </c>
      <c r="E35" s="49">
        <f t="shared" si="0"/>
        <v>9.6688741721854307E-2</v>
      </c>
    </row>
    <row r="36" spans="1:25" ht="17.100000000000001" customHeight="1" thickBot="1" x14ac:dyDescent="0.25">
      <c r="B36" s="39" t="s">
        <v>24</v>
      </c>
      <c r="C36" s="49">
        <f t="shared" si="0"/>
        <v>-1.1428571428571429E-2</v>
      </c>
      <c r="D36" s="49">
        <f t="shared" si="0"/>
        <v>-0.1152073732718894</v>
      </c>
      <c r="E36" s="49">
        <f t="shared" si="0"/>
        <v>-9.0909090909090912E-2</v>
      </c>
    </row>
    <row r="37" spans="1:25" ht="17.100000000000001" customHeight="1" thickBot="1" x14ac:dyDescent="0.25">
      <c r="B37" s="39" t="s">
        <v>16</v>
      </c>
      <c r="C37" s="49">
        <f t="shared" si="0"/>
        <v>-5.0505050505050509E-3</v>
      </c>
      <c r="D37" s="49">
        <f t="shared" si="0"/>
        <v>-3.125E-2</v>
      </c>
      <c r="E37" s="49">
        <f t="shared" si="0"/>
        <v>1.2048192771084338E-2</v>
      </c>
    </row>
    <row r="38" spans="1:25" ht="17.100000000000001" customHeight="1" thickBot="1" x14ac:dyDescent="0.25">
      <c r="B38" s="39" t="s">
        <v>562</v>
      </c>
      <c r="C38" s="49">
        <f t="shared" si="0"/>
        <v>0.14566929133858267</v>
      </c>
      <c r="D38" s="49">
        <f t="shared" si="0"/>
        <v>0.14313346228239845</v>
      </c>
      <c r="E38" s="49">
        <f t="shared" si="0"/>
        <v>-2.699530516431925E-2</v>
      </c>
    </row>
    <row r="39" spans="1:25" ht="17.100000000000001" customHeight="1" thickBot="1" x14ac:dyDescent="0.25">
      <c r="B39" s="39" t="s">
        <v>563</v>
      </c>
      <c r="C39" s="49">
        <f t="shared" si="0"/>
        <v>0.25193798449612403</v>
      </c>
      <c r="D39" s="49">
        <f t="shared" si="0"/>
        <v>0.52752293577981646</v>
      </c>
      <c r="E39" s="49">
        <f t="shared" si="0"/>
        <v>-0.10975609756097561</v>
      </c>
    </row>
    <row r="40" spans="1:25" ht="17.100000000000001" customHeight="1" thickBot="1" x14ac:dyDescent="0.25">
      <c r="B40" s="39" t="s">
        <v>564</v>
      </c>
      <c r="C40" s="49">
        <f t="shared" si="0"/>
        <v>7.3394495412844041E-2</v>
      </c>
      <c r="D40" s="49">
        <f t="shared" si="0"/>
        <v>-4.6875E-2</v>
      </c>
      <c r="E40" s="49">
        <f t="shared" si="0"/>
        <v>0.19565217391304349</v>
      </c>
    </row>
    <row r="41" spans="1:25" ht="17.100000000000001" customHeight="1" thickBot="1" x14ac:dyDescent="0.25">
      <c r="B41" s="39" t="s">
        <v>37</v>
      </c>
      <c r="C41" s="49">
        <f t="shared" si="0"/>
        <v>3.9426523297491037E-2</v>
      </c>
      <c r="D41" s="49">
        <f t="shared" si="0"/>
        <v>-4.2168674698795178E-2</v>
      </c>
      <c r="E41" s="49">
        <f t="shared" si="0"/>
        <v>7.9069767441860464E-2</v>
      </c>
    </row>
    <row r="42" spans="1:25" ht="17.100000000000001" customHeight="1" thickBot="1" x14ac:dyDescent="0.25">
      <c r="B42" s="39" t="s">
        <v>17</v>
      </c>
      <c r="C42" s="49">
        <f t="shared" si="0"/>
        <v>0.88888888888888884</v>
      </c>
      <c r="D42" s="49">
        <f t="shared" si="0"/>
        <v>-0.26984126984126983</v>
      </c>
      <c r="E42" s="49">
        <f t="shared" si="0"/>
        <v>-8.5714285714285715E-2</v>
      </c>
    </row>
    <row r="43" spans="1:25" ht="17.100000000000001" customHeight="1" thickBot="1" x14ac:dyDescent="0.25">
      <c r="B43" s="40" t="s">
        <v>25</v>
      </c>
      <c r="C43" s="50">
        <f t="shared" si="0"/>
        <v>4.8659997529949366E-2</v>
      </c>
      <c r="D43" s="50">
        <f t="shared" si="0"/>
        <v>8.0401402490629909E-2</v>
      </c>
      <c r="E43" s="50">
        <f t="shared" si="0"/>
        <v>-1.1311525527361662E-2</v>
      </c>
    </row>
    <row r="46" spans="1:25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spans="1:25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</row>
    <row r="48" spans="1:25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</row>
    <row r="49" spans="1:19" ht="39" customHeight="1" x14ac:dyDescent="0.2">
      <c r="A49" s="62"/>
      <c r="B49" s="62"/>
      <c r="C49" s="25" t="s">
        <v>593</v>
      </c>
      <c r="D49" s="25" t="s">
        <v>590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25" t="s">
        <v>608</v>
      </c>
      <c r="J49" s="62"/>
      <c r="K49" s="62"/>
      <c r="L49" s="62"/>
      <c r="M49" s="62"/>
      <c r="N49" s="62"/>
      <c r="O49" s="62"/>
      <c r="P49" s="62">
        <v>2023</v>
      </c>
      <c r="Q49" s="62">
        <v>2024</v>
      </c>
      <c r="R49" s="78">
        <v>45474</v>
      </c>
      <c r="S49" s="62"/>
    </row>
    <row r="50" spans="1:19" ht="15" thickBot="1" x14ac:dyDescent="0.25">
      <c r="A50" s="62"/>
      <c r="B50" s="39" t="s">
        <v>572</v>
      </c>
      <c r="C50" s="61">
        <f>+C5/$P50*100000</f>
        <v>20.462276063181477</v>
      </c>
      <c r="D50" s="61">
        <f t="shared" ref="D50:F50" si="1">+D5/$P50*100000</f>
        <v>19.216944912490924</v>
      </c>
      <c r="E50" s="61">
        <f t="shared" si="1"/>
        <v>16.669157328968048</v>
      </c>
      <c r="F50" s="61">
        <f t="shared" si="1"/>
        <v>22.792987574565633</v>
      </c>
      <c r="G50" s="61">
        <f t="shared" ref="G50:G67" si="2">+G5/$Q50*100000</f>
        <v>21.376282576954619</v>
      </c>
      <c r="H50" s="61">
        <f>+H5/$R50*100000</f>
        <v>22.641194074320342</v>
      </c>
      <c r="I50" s="61">
        <f>+I5/$R50*100000</f>
        <v>16.282583902996677</v>
      </c>
      <c r="J50" s="62"/>
      <c r="K50" s="62"/>
      <c r="L50" s="62"/>
      <c r="M50" s="62"/>
      <c r="N50" s="62"/>
      <c r="O50" s="62"/>
      <c r="P50" s="62">
        <v>8752692</v>
      </c>
      <c r="Q50" s="62">
        <v>8799472</v>
      </c>
      <c r="R50" s="62">
        <v>8806956</v>
      </c>
      <c r="S50" s="62"/>
    </row>
    <row r="51" spans="1:19" ht="15" thickBot="1" x14ac:dyDescent="0.25">
      <c r="A51" s="62"/>
      <c r="B51" s="39" t="s">
        <v>573</v>
      </c>
      <c r="C51" s="61">
        <f t="shared" ref="C51:F51" si="3">+C6/$P51*100000</f>
        <v>14.761919317909863</v>
      </c>
      <c r="D51" s="61">
        <f t="shared" si="3"/>
        <v>18.04234583300094</v>
      </c>
      <c r="E51" s="61">
        <f t="shared" si="3"/>
        <v>11.779713395099789</v>
      </c>
      <c r="F51" s="61">
        <f t="shared" si="3"/>
        <v>13.86725754106684</v>
      </c>
      <c r="G51" s="61">
        <f t="shared" si="2"/>
        <v>14.1074512587559</v>
      </c>
      <c r="H51" s="61">
        <f t="shared" ref="H51:I67" si="4">+H6/$R51*100000</f>
        <v>17.356398057863561</v>
      </c>
      <c r="I51" s="61">
        <f t="shared" si="4"/>
        <v>12.609349016396603</v>
      </c>
      <c r="J51" s="62"/>
      <c r="K51" s="62"/>
      <c r="L51" s="62"/>
      <c r="M51" s="62"/>
      <c r="N51" s="62"/>
      <c r="O51" s="62"/>
      <c r="P51" s="62">
        <v>1341289</v>
      </c>
      <c r="Q51" s="62">
        <v>1346806</v>
      </c>
      <c r="R51" s="62">
        <v>1348206</v>
      </c>
      <c r="S51" s="62"/>
    </row>
    <row r="52" spans="1:19" ht="15" thickBot="1" x14ac:dyDescent="0.25">
      <c r="A52" s="62"/>
      <c r="B52" s="39" t="s">
        <v>574</v>
      </c>
      <c r="C52" s="61">
        <f t="shared" ref="C52:F52" si="5">+C7/$P52*100000</f>
        <v>25.545196111563925</v>
      </c>
      <c r="D52" s="61">
        <f t="shared" si="5"/>
        <v>13.716875733057671</v>
      </c>
      <c r="E52" s="61">
        <f t="shared" si="5"/>
        <v>15.704828737848636</v>
      </c>
      <c r="F52" s="61">
        <f t="shared" si="5"/>
        <v>22.364471303898377</v>
      </c>
      <c r="G52" s="61">
        <f t="shared" si="2"/>
        <v>22.016645377297863</v>
      </c>
      <c r="H52" s="61">
        <f t="shared" si="4"/>
        <v>20.493872629096547</v>
      </c>
      <c r="I52" s="61">
        <f t="shared" si="4"/>
        <v>14.553619693126533</v>
      </c>
      <c r="J52" s="62"/>
      <c r="K52" s="62"/>
      <c r="L52" s="62"/>
      <c r="M52" s="62"/>
      <c r="N52" s="62"/>
      <c r="O52" s="62"/>
      <c r="P52" s="62">
        <v>1006060</v>
      </c>
      <c r="Q52" s="62">
        <v>1008328</v>
      </c>
      <c r="R52" s="62">
        <v>1010058</v>
      </c>
      <c r="S52" s="62"/>
    </row>
    <row r="53" spans="1:19" ht="15" thickBot="1" x14ac:dyDescent="0.25">
      <c r="A53" s="62"/>
      <c r="B53" s="39" t="s">
        <v>53</v>
      </c>
      <c r="C53" s="61">
        <f t="shared" ref="C53:F53" si="6">+C8/$P53*100000</f>
        <v>12.810912583291595</v>
      </c>
      <c r="D53" s="61">
        <f t="shared" si="6"/>
        <v>16.364907687043456</v>
      </c>
      <c r="E53" s="61">
        <f t="shared" si="6"/>
        <v>16.695511882741304</v>
      </c>
      <c r="F53" s="61">
        <f t="shared" si="6"/>
        <v>17.274069225212536</v>
      </c>
      <c r="G53" s="61">
        <f t="shared" si="2"/>
        <v>14.018244786104272</v>
      </c>
      <c r="H53" s="61">
        <f t="shared" si="4"/>
        <v>19.050509681856489</v>
      </c>
      <c r="I53" s="61">
        <f t="shared" si="4"/>
        <v>14.045714765436562</v>
      </c>
      <c r="J53" s="62"/>
      <c r="K53" s="62"/>
      <c r="L53" s="62"/>
      <c r="M53" s="62"/>
      <c r="N53" s="62"/>
      <c r="O53" s="62"/>
      <c r="P53" s="62">
        <v>1209906</v>
      </c>
      <c r="Q53" s="62">
        <v>1234106</v>
      </c>
      <c r="R53" s="62">
        <v>1238812</v>
      </c>
      <c r="S53" s="62"/>
    </row>
    <row r="54" spans="1:19" ht="15" thickBot="1" x14ac:dyDescent="0.25">
      <c r="A54" s="62"/>
      <c r="B54" s="39" t="s">
        <v>14</v>
      </c>
      <c r="C54" s="61">
        <f t="shared" ref="C54:F54" si="7">+C9/$P54*100000</f>
        <v>21.78023114157331</v>
      </c>
      <c r="D54" s="61">
        <f t="shared" si="7"/>
        <v>23.361783195421992</v>
      </c>
      <c r="E54" s="61">
        <f t="shared" si="7"/>
        <v>19.023811847722744</v>
      </c>
      <c r="F54" s="61">
        <f t="shared" si="7"/>
        <v>24.898148047732146</v>
      </c>
      <c r="G54" s="61">
        <f t="shared" si="2"/>
        <v>20.619237659475523</v>
      </c>
      <c r="H54" s="61">
        <f t="shared" si="4"/>
        <v>26.935193479279047</v>
      </c>
      <c r="I54" s="61">
        <f t="shared" si="4"/>
        <v>17.140577668632119</v>
      </c>
      <c r="J54" s="62"/>
      <c r="K54" s="62"/>
      <c r="L54" s="62"/>
      <c r="M54" s="62"/>
      <c r="N54" s="62"/>
      <c r="O54" s="62"/>
      <c r="P54" s="62">
        <v>2213016</v>
      </c>
      <c r="Q54" s="62">
        <v>2240626</v>
      </c>
      <c r="R54" s="62">
        <v>2246132</v>
      </c>
      <c r="S54" s="62"/>
    </row>
    <row r="55" spans="1:19" ht="15" thickBot="1" x14ac:dyDescent="0.25">
      <c r="A55" s="62"/>
      <c r="B55" s="39" t="s">
        <v>15</v>
      </c>
      <c r="C55" s="61">
        <f t="shared" ref="C55:F55" si="8">+C10/$P55*100000</f>
        <v>15.126098979073298</v>
      </c>
      <c r="D55" s="61">
        <f t="shared" si="8"/>
        <v>11.047150939772633</v>
      </c>
      <c r="E55" s="61">
        <f t="shared" si="8"/>
        <v>9.8574577616432713</v>
      </c>
      <c r="F55" s="61">
        <f t="shared" si="8"/>
        <v>14.10636196924813</v>
      </c>
      <c r="G55" s="61">
        <f t="shared" si="2"/>
        <v>15.397526920291572</v>
      </c>
      <c r="H55" s="61">
        <f t="shared" si="4"/>
        <v>16.05961328451211</v>
      </c>
      <c r="I55" s="61">
        <f t="shared" si="4"/>
        <v>10.819107896934472</v>
      </c>
      <c r="J55" s="62"/>
      <c r="K55" s="62"/>
      <c r="L55" s="62"/>
      <c r="M55" s="62"/>
      <c r="N55" s="62"/>
      <c r="O55" s="62"/>
      <c r="P55" s="62">
        <v>588387</v>
      </c>
      <c r="Q55" s="62">
        <v>591004</v>
      </c>
      <c r="R55" s="62">
        <v>591546</v>
      </c>
      <c r="S55" s="62"/>
    </row>
    <row r="56" spans="1:19" ht="15" thickBot="1" x14ac:dyDescent="0.25">
      <c r="A56" s="62"/>
      <c r="B56" s="39" t="s">
        <v>575</v>
      </c>
      <c r="C56" s="61">
        <f t="shared" ref="C56:F56" si="9">+C11/$P56*100000</f>
        <v>14.305473458732065</v>
      </c>
      <c r="D56" s="61">
        <f t="shared" si="9"/>
        <v>15.56401951081993</v>
      </c>
      <c r="E56" s="61">
        <f t="shared" si="9"/>
        <v>12.165945170182695</v>
      </c>
      <c r="F56" s="61">
        <f t="shared" si="9"/>
        <v>15.270358765332762</v>
      </c>
      <c r="G56" s="61">
        <f t="shared" si="2"/>
        <v>14.984665831487806</v>
      </c>
      <c r="H56" s="61">
        <f t="shared" si="4"/>
        <v>15.646434098181793</v>
      </c>
      <c r="I56" s="61">
        <f t="shared" si="4"/>
        <v>12.843463283801631</v>
      </c>
      <c r="J56" s="62"/>
      <c r="K56" s="62"/>
      <c r="L56" s="62"/>
      <c r="M56" s="62"/>
      <c r="N56" s="62"/>
      <c r="O56" s="62"/>
      <c r="P56" s="62">
        <v>2383703</v>
      </c>
      <c r="Q56" s="62">
        <v>2389109</v>
      </c>
      <c r="R56" s="62">
        <v>2390321</v>
      </c>
      <c r="S56" s="62"/>
    </row>
    <row r="57" spans="1:19" ht="15" thickBot="1" x14ac:dyDescent="0.25">
      <c r="A57" s="62"/>
      <c r="B57" s="39" t="s">
        <v>576</v>
      </c>
      <c r="C57" s="61">
        <f t="shared" ref="C57:F57" si="10">+C12/$P57*100000</f>
        <v>14.778660765438662</v>
      </c>
      <c r="D57" s="61">
        <f t="shared" si="10"/>
        <v>17.321742001049859</v>
      </c>
      <c r="E57" s="61">
        <f t="shared" si="10"/>
        <v>13.099267496638815</v>
      </c>
      <c r="F57" s="61">
        <f t="shared" si="10"/>
        <v>16.745950023175627</v>
      </c>
      <c r="G57" s="61">
        <f t="shared" si="2"/>
        <v>15.972709484937166</v>
      </c>
      <c r="H57" s="61">
        <f t="shared" si="4"/>
        <v>16.607985119245331</v>
      </c>
      <c r="I57" s="61">
        <f t="shared" si="4"/>
        <v>13.523645025671199</v>
      </c>
      <c r="J57" s="62"/>
      <c r="K57" s="62"/>
      <c r="L57" s="62"/>
      <c r="M57" s="62"/>
      <c r="N57" s="62"/>
      <c r="O57" s="62"/>
      <c r="P57" s="62">
        <v>2084086</v>
      </c>
      <c r="Q57" s="62">
        <v>2103588</v>
      </c>
      <c r="R57" s="62">
        <v>2107420</v>
      </c>
      <c r="S57" s="62"/>
    </row>
    <row r="58" spans="1:19" ht="15" thickBot="1" x14ac:dyDescent="0.25">
      <c r="A58" s="62"/>
      <c r="B58" s="39" t="s">
        <v>23</v>
      </c>
      <c r="C58" s="61">
        <f t="shared" ref="C58:F58" si="11">+C13/$P58*100000</f>
        <v>14.236968712711006</v>
      </c>
      <c r="D58" s="61">
        <f t="shared" si="11"/>
        <v>14.401484795613444</v>
      </c>
      <c r="E58" s="61">
        <f t="shared" si="11"/>
        <v>11.376919886868617</v>
      </c>
      <c r="F58" s="61">
        <f t="shared" si="11"/>
        <v>14.528035628615319</v>
      </c>
      <c r="G58" s="61">
        <f t="shared" si="2"/>
        <v>15.104247277039867</v>
      </c>
      <c r="H58" s="61">
        <f t="shared" si="4"/>
        <v>13.646200258298649</v>
      </c>
      <c r="I58" s="61">
        <f t="shared" si="4"/>
        <v>10.423664320825763</v>
      </c>
      <c r="J58" s="62"/>
      <c r="K58" s="62"/>
      <c r="L58" s="62"/>
      <c r="M58" s="62"/>
      <c r="N58" s="62"/>
      <c r="O58" s="62"/>
      <c r="P58" s="62">
        <v>7901963</v>
      </c>
      <c r="Q58" s="62">
        <v>8044095</v>
      </c>
      <c r="R58" s="62">
        <v>8068180</v>
      </c>
      <c r="S58" s="62"/>
    </row>
    <row r="59" spans="1:19" ht="15" thickBot="1" x14ac:dyDescent="0.25">
      <c r="A59" s="62"/>
      <c r="B59" s="39" t="s">
        <v>577</v>
      </c>
      <c r="C59" s="61">
        <f t="shared" ref="C59:F59" si="12">+C14/$P59*100000</f>
        <v>20.915629112791986</v>
      </c>
      <c r="D59" s="61">
        <f t="shared" si="12"/>
        <v>20.838944863065894</v>
      </c>
      <c r="E59" s="61">
        <f t="shared" si="12"/>
        <v>14.474152135800137</v>
      </c>
      <c r="F59" s="61">
        <f t="shared" si="12"/>
        <v>21.624958422758354</v>
      </c>
      <c r="G59" s="61">
        <f t="shared" si="2"/>
        <v>19.687793923683667</v>
      </c>
      <c r="H59" s="61">
        <f t="shared" si="4"/>
        <v>20.170510787864629</v>
      </c>
      <c r="I59" s="61">
        <f t="shared" si="4"/>
        <v>15.449752943896312</v>
      </c>
      <c r="J59" s="62"/>
      <c r="K59" s="62"/>
      <c r="L59" s="62"/>
      <c r="M59" s="62"/>
      <c r="N59" s="62"/>
      <c r="O59" s="62"/>
      <c r="P59" s="62">
        <v>5216195</v>
      </c>
      <c r="Q59" s="62">
        <v>5338333</v>
      </c>
      <c r="R59" s="62">
        <v>5359309</v>
      </c>
      <c r="S59" s="62"/>
    </row>
    <row r="60" spans="1:19" ht="15" thickBot="1" x14ac:dyDescent="0.25">
      <c r="A60" s="62"/>
      <c r="B60" s="39" t="s">
        <v>24</v>
      </c>
      <c r="C60" s="61">
        <f t="shared" ref="C60:F60" si="13">+C15/$P60*100000</f>
        <v>16.598596612368706</v>
      </c>
      <c r="D60" s="61">
        <f t="shared" si="13"/>
        <v>20.582259799337194</v>
      </c>
      <c r="E60" s="61">
        <f t="shared" si="13"/>
        <v>13.563424660392712</v>
      </c>
      <c r="F60" s="61">
        <f t="shared" si="13"/>
        <v>18.1161825883567</v>
      </c>
      <c r="G60" s="61">
        <f t="shared" si="2"/>
        <v>16.44189737594921</v>
      </c>
      <c r="H60" s="61">
        <f t="shared" si="4"/>
        <v>18.252668264408911</v>
      </c>
      <c r="I60" s="61">
        <f t="shared" si="4"/>
        <v>12.358577470693536</v>
      </c>
      <c r="J60" s="62"/>
      <c r="K60" s="62"/>
      <c r="L60" s="62"/>
      <c r="M60" s="62"/>
      <c r="N60" s="62"/>
      <c r="O60" s="62"/>
      <c r="P60" s="62">
        <v>1054306</v>
      </c>
      <c r="Q60" s="62">
        <v>1052190</v>
      </c>
      <c r="R60" s="62">
        <v>1051901</v>
      </c>
      <c r="S60" s="62"/>
    </row>
    <row r="61" spans="1:19" ht="15" thickBot="1" x14ac:dyDescent="0.25">
      <c r="A61" s="62"/>
      <c r="B61" s="39" t="s">
        <v>16</v>
      </c>
      <c r="C61" s="61">
        <f t="shared" ref="C61:F61" si="14">+C16/$P61*100000</f>
        <v>14.669796223194281</v>
      </c>
      <c r="D61" s="61">
        <f t="shared" si="14"/>
        <v>20.152447336913358</v>
      </c>
      <c r="E61" s="61">
        <f t="shared" si="14"/>
        <v>12.298920065910355</v>
      </c>
      <c r="F61" s="61">
        <f t="shared" si="14"/>
        <v>17.559301539884064</v>
      </c>
      <c r="G61" s="61">
        <f t="shared" si="2"/>
        <v>14.559563952145597</v>
      </c>
      <c r="H61" s="61">
        <f t="shared" si="4"/>
        <v>19.468383824913104</v>
      </c>
      <c r="I61" s="61">
        <f t="shared" si="4"/>
        <v>12.41248000981177</v>
      </c>
      <c r="J61" s="62"/>
      <c r="K61" s="62"/>
      <c r="L61" s="62"/>
      <c r="M61" s="62"/>
      <c r="N61" s="62"/>
      <c r="O61" s="62"/>
      <c r="P61" s="62">
        <v>2699424</v>
      </c>
      <c r="Q61" s="62">
        <v>2706125</v>
      </c>
      <c r="R61" s="62">
        <v>2706953</v>
      </c>
      <c r="S61" s="62"/>
    </row>
    <row r="62" spans="1:19" ht="15" thickBot="1" x14ac:dyDescent="0.25">
      <c r="A62" s="62"/>
      <c r="B62" s="39" t="s">
        <v>578</v>
      </c>
      <c r="C62" s="61">
        <f t="shared" ref="C62:F62" si="15">+C17/$P62*100000</f>
        <v>14.784841986273671</v>
      </c>
      <c r="D62" s="61">
        <f t="shared" si="15"/>
        <v>15.046778163195842</v>
      </c>
      <c r="E62" s="61">
        <f t="shared" si="15"/>
        <v>12.398312374316109</v>
      </c>
      <c r="F62" s="61">
        <f t="shared" si="15"/>
        <v>15.104986202511881</v>
      </c>
      <c r="G62" s="61">
        <f t="shared" si="2"/>
        <v>16.550342687357627</v>
      </c>
      <c r="H62" s="61">
        <f t="shared" si="4"/>
        <v>16.746856528603335</v>
      </c>
      <c r="I62" s="61">
        <f t="shared" si="4"/>
        <v>11.745468749756483</v>
      </c>
      <c r="J62" s="62"/>
      <c r="K62" s="62"/>
      <c r="L62" s="62"/>
      <c r="M62" s="62"/>
      <c r="N62" s="62"/>
      <c r="O62" s="62"/>
      <c r="P62" s="62">
        <v>6871903</v>
      </c>
      <c r="Q62" s="62">
        <v>7033087</v>
      </c>
      <c r="R62" s="62">
        <v>7058041</v>
      </c>
      <c r="S62" s="62"/>
    </row>
    <row r="63" spans="1:19" ht="15" thickBot="1" x14ac:dyDescent="0.25">
      <c r="A63" s="62"/>
      <c r="B63" s="39" t="s">
        <v>579</v>
      </c>
      <c r="C63" s="61">
        <f t="shared" ref="C63:F63" si="16">+C18/$P63*100000</f>
        <v>16.627011030539567</v>
      </c>
      <c r="D63" s="61">
        <f t="shared" si="16"/>
        <v>14.049179863014054</v>
      </c>
      <c r="E63" s="61">
        <f t="shared" si="16"/>
        <v>15.853661680281911</v>
      </c>
      <c r="F63" s="61">
        <f t="shared" si="16"/>
        <v>20.622649340204113</v>
      </c>
      <c r="G63" s="61">
        <f t="shared" si="2"/>
        <v>20.540396855729465</v>
      </c>
      <c r="H63" s="61">
        <f t="shared" si="4"/>
        <v>21.140561881852829</v>
      </c>
      <c r="I63" s="61">
        <f t="shared" si="4"/>
        <v>13.903252408786093</v>
      </c>
      <c r="J63" s="62"/>
      <c r="K63" s="62"/>
      <c r="L63" s="62"/>
      <c r="M63" s="62"/>
      <c r="N63" s="62"/>
      <c r="O63" s="62"/>
      <c r="P63" s="62">
        <v>1551692</v>
      </c>
      <c r="Q63" s="62">
        <v>1572511</v>
      </c>
      <c r="R63" s="62">
        <v>1575171</v>
      </c>
      <c r="S63" s="62"/>
    </row>
    <row r="64" spans="1:19" ht="15" thickBot="1" x14ac:dyDescent="0.25">
      <c r="A64" s="62"/>
      <c r="B64" s="39" t="s">
        <v>580</v>
      </c>
      <c r="C64" s="61">
        <f t="shared" ref="C64:F64" si="17">+C19/$P64*100000</f>
        <v>16.216497682826134</v>
      </c>
      <c r="D64" s="61">
        <f t="shared" si="17"/>
        <v>9.5216133183566285</v>
      </c>
      <c r="E64" s="61">
        <f t="shared" si="17"/>
        <v>6.8436595725688267</v>
      </c>
      <c r="F64" s="61">
        <f t="shared" si="17"/>
        <v>6.8436595725688267</v>
      </c>
      <c r="G64" s="61">
        <f t="shared" si="2"/>
        <v>17.226630309151759</v>
      </c>
      <c r="H64" s="61">
        <f t="shared" si="4"/>
        <v>8.9666850900196398</v>
      </c>
      <c r="I64" s="61">
        <f t="shared" si="4"/>
        <v>8.0847160647718042</v>
      </c>
      <c r="J64" s="62"/>
      <c r="K64" s="62"/>
      <c r="L64" s="62"/>
      <c r="M64" s="62"/>
      <c r="N64" s="62"/>
      <c r="O64" s="62"/>
      <c r="P64" s="62">
        <v>672155</v>
      </c>
      <c r="Q64" s="62">
        <v>679181</v>
      </c>
      <c r="R64" s="62">
        <v>680296</v>
      </c>
      <c r="S64" s="62"/>
    </row>
    <row r="65" spans="1:25" ht="15" thickBot="1" x14ac:dyDescent="0.25">
      <c r="A65" s="62"/>
      <c r="B65" s="39" t="s">
        <v>581</v>
      </c>
      <c r="C65" s="61">
        <f t="shared" ref="C65:F65" si="18">+C20/$P65*100000</f>
        <v>12.588537121746045</v>
      </c>
      <c r="D65" s="61">
        <f t="shared" si="18"/>
        <v>14.979907972830416</v>
      </c>
      <c r="E65" s="61">
        <f t="shared" si="18"/>
        <v>9.7008440185498195</v>
      </c>
      <c r="F65" s="61">
        <f t="shared" si="18"/>
        <v>13.536061421232304</v>
      </c>
      <c r="G65" s="61">
        <f t="shared" si="2"/>
        <v>13.004927522193581</v>
      </c>
      <c r="H65" s="61">
        <f t="shared" si="4"/>
        <v>14.238961111068821</v>
      </c>
      <c r="I65" s="61">
        <f t="shared" si="4"/>
        <v>10.388172886062788</v>
      </c>
      <c r="J65" s="62"/>
      <c r="K65" s="62"/>
      <c r="L65" s="62"/>
      <c r="M65" s="62"/>
      <c r="N65" s="62"/>
      <c r="O65" s="62"/>
      <c r="P65" s="62">
        <v>2216302</v>
      </c>
      <c r="Q65" s="62">
        <v>2229924</v>
      </c>
      <c r="R65" s="62">
        <v>2233309</v>
      </c>
      <c r="S65" s="62"/>
    </row>
    <row r="66" spans="1:25" ht="15" thickBot="1" x14ac:dyDescent="0.25">
      <c r="A66" s="62"/>
      <c r="B66" s="39" t="s">
        <v>17</v>
      </c>
      <c r="C66" s="61">
        <f t="shared" ref="C66:F66" si="19">+C21/$P66*100000</f>
        <v>8.3777561266220264</v>
      </c>
      <c r="D66" s="61">
        <f t="shared" si="19"/>
        <v>19.548097628784731</v>
      </c>
      <c r="E66" s="61">
        <f t="shared" si="19"/>
        <v>10.860054238213738</v>
      </c>
      <c r="F66" s="61">
        <f t="shared" si="19"/>
        <v>9.6189051824178833</v>
      </c>
      <c r="G66" s="61">
        <f t="shared" si="2"/>
        <v>15.725258156321399</v>
      </c>
      <c r="H66" s="61">
        <f t="shared" si="4"/>
        <v>14.142358207486842</v>
      </c>
      <c r="I66" s="61">
        <f t="shared" si="4"/>
        <v>9.8381622312951933</v>
      </c>
      <c r="J66" s="62"/>
      <c r="K66" s="62"/>
      <c r="L66" s="62"/>
      <c r="M66" s="62"/>
      <c r="N66" s="62"/>
      <c r="O66" s="62"/>
      <c r="P66" s="62">
        <v>322282</v>
      </c>
      <c r="Q66" s="62">
        <v>324319</v>
      </c>
      <c r="R66" s="62">
        <v>325264</v>
      </c>
      <c r="S66" s="62"/>
    </row>
    <row r="67" spans="1:25" ht="15" thickBot="1" x14ac:dyDescent="0.25">
      <c r="A67" s="62"/>
      <c r="B67" s="40" t="s">
        <v>25</v>
      </c>
      <c r="C67" s="63">
        <f t="shared" ref="C67:F67" si="20">+C22/$P67*100000</f>
        <v>16.838804641603918</v>
      </c>
      <c r="D67" s="63">
        <f t="shared" si="20"/>
        <v>17.200661132605408</v>
      </c>
      <c r="E67" s="63">
        <f t="shared" si="20"/>
        <v>13.6049722076538</v>
      </c>
      <c r="F67" s="63">
        <f t="shared" si="20"/>
        <v>17.963887179717752</v>
      </c>
      <c r="G67" s="63">
        <f t="shared" si="2"/>
        <v>17.437894930018818</v>
      </c>
      <c r="H67" s="63">
        <f t="shared" si="4"/>
        <v>18.312272819256986</v>
      </c>
      <c r="I67" s="63">
        <f t="shared" si="4"/>
        <v>13.254675536588428</v>
      </c>
      <c r="J67" s="62"/>
      <c r="K67" s="62"/>
      <c r="L67" s="62"/>
      <c r="M67" s="62"/>
      <c r="N67" s="62"/>
      <c r="O67" s="62"/>
      <c r="P67" s="62">
        <v>48085361</v>
      </c>
      <c r="Q67" s="62">
        <v>48692804</v>
      </c>
      <c r="R67" s="62">
        <v>48797875</v>
      </c>
      <c r="S67" s="62"/>
    </row>
    <row r="68" spans="1:25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Inicio</vt:lpstr>
      <vt:lpstr>Resumen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Privación visitas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Maria del Mar Ruiz Berges</cp:lastModifiedBy>
  <cp:lastPrinted>2016-02-29T10:08:00Z</cp:lastPrinted>
  <dcterms:created xsi:type="dcterms:W3CDTF">2010-06-21T16:11:41Z</dcterms:created>
  <dcterms:modified xsi:type="dcterms:W3CDTF">2024-12-04T11:39:06Z</dcterms:modified>
</cp:coreProperties>
</file>